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75" windowWidth="14160" windowHeight="7995" tabRatio="871" activeTab="5"/>
  </bookViews>
  <sheets>
    <sheet name="표지" sheetId="30" r:id="rId1"/>
    <sheet name="설계설명서" sheetId="24" r:id="rId2"/>
    <sheet name="설계용역표지" sheetId="33" r:id="rId3"/>
    <sheet name="설계용역내역서" sheetId="23" r:id="rId4"/>
    <sheet name="예정공정표" sheetId="10" r:id="rId5"/>
    <sheet name="1.총괄원가계산서" sheetId="35" r:id="rId6"/>
    <sheet name="2.JSP레스토랑1" sheetId="26" r:id="rId7"/>
    <sheet name="3.JSP레스토랑2" sheetId="34" r:id="rId8"/>
  </sheets>
  <calcPr calcId="125725"/>
</workbook>
</file>

<file path=xl/calcChain.xml><?xml version="1.0" encoding="utf-8"?>
<calcChain xmlns="http://schemas.openxmlformats.org/spreadsheetml/2006/main">
  <c r="D23" i="35"/>
  <c r="D16"/>
  <c r="D6"/>
  <c r="D25" s="1"/>
  <c r="D24" l="1"/>
  <c r="D26" s="1"/>
  <c r="D27" s="1"/>
  <c r="D28" l="1"/>
  <c r="D29" s="1"/>
</calcChain>
</file>

<file path=xl/sharedStrings.xml><?xml version="1.0" encoding="utf-8"?>
<sst xmlns="http://schemas.openxmlformats.org/spreadsheetml/2006/main" count="167" uniqueCount="114">
  <si>
    <t>설 계 설 명 서</t>
    <phoneticPr fontId="2" type="noConversion"/>
  </si>
  <si>
    <t>○ 개     요</t>
    <phoneticPr fontId="2" type="noConversion"/>
  </si>
  <si>
    <t>예 정 공 정 표</t>
  </si>
  <si>
    <t>공   종</t>
  </si>
  <si>
    <t xml:space="preserve">                    가) 당초 예기치 못했던 물량 증감이 발생하였을 경우</t>
    <phoneticPr fontId="2" type="noConversion"/>
  </si>
  <si>
    <t xml:space="preserve">                    다) 당초 추정한 작업방법 및 작업여건이 설계와 상이 할 때</t>
    <phoneticPr fontId="2" type="noConversion"/>
  </si>
  <si>
    <t>비 율</t>
    <phoneticPr fontId="2" type="noConversion"/>
  </si>
  <si>
    <t>비 고</t>
    <phoneticPr fontId="2" type="noConversion"/>
  </si>
  <si>
    <t>구  분</t>
    <phoneticPr fontId="2" type="noConversion"/>
  </si>
  <si>
    <t>항    목</t>
    <phoneticPr fontId="2" type="noConversion"/>
  </si>
  <si>
    <t>금    액</t>
    <phoneticPr fontId="2" type="noConversion"/>
  </si>
  <si>
    <t>비  고</t>
    <phoneticPr fontId="2" type="noConversion"/>
  </si>
  <si>
    <t>직접노무비</t>
    <phoneticPr fontId="2" type="noConversion"/>
  </si>
  <si>
    <t>간접노무비</t>
    <phoneticPr fontId="2" type="noConversion"/>
  </si>
  <si>
    <t>일반관리비</t>
    <phoneticPr fontId="2" type="noConversion"/>
  </si>
  <si>
    <t>이          윤</t>
    <phoneticPr fontId="2" type="noConversion"/>
  </si>
  <si>
    <t>총  용 역 비</t>
    <phoneticPr fontId="2" type="noConversion"/>
  </si>
  <si>
    <t>인적보험료</t>
    <phoneticPr fontId="2" type="noConversion"/>
  </si>
  <si>
    <t>계</t>
    <phoneticPr fontId="2" type="noConversion"/>
  </si>
  <si>
    <t>총    원    가</t>
    <phoneticPr fontId="2" type="noConversion"/>
  </si>
  <si>
    <t>(단위 : 원)</t>
    <phoneticPr fontId="2" type="noConversion"/>
  </si>
  <si>
    <t xml:space="preserve">                     가) 천재지변으로 용역이 중단 되었을 때</t>
    <phoneticPr fontId="2" type="noConversion"/>
  </si>
  <si>
    <t xml:space="preserve">                     다) 기타 부득이 한 사정으로 용역 수행이 불가능 하다고 인정될 때</t>
    <phoneticPr fontId="2" type="noConversion"/>
  </si>
  <si>
    <t xml:space="preserve">                ○ 용역개요               </t>
    <phoneticPr fontId="2" type="noConversion"/>
  </si>
  <si>
    <t>○ 과업지시서 : 별첨 "과업지시서" 와 같음</t>
    <phoneticPr fontId="2" type="noConversion"/>
  </si>
  <si>
    <t xml:space="preserve">      - 기타 "고래문화재단 이사장"이 요구하는 운영 장치 및 진행 물품       </t>
    <phoneticPr fontId="2" type="noConversion"/>
  </si>
  <si>
    <t xml:space="preserve">                     나) 재단의 지시에 의하여 용역이 불가능하다고 인정될 때</t>
    <phoneticPr fontId="2" type="noConversion"/>
  </si>
  <si>
    <t>○ 설계변경 조건 : 본 용역은 시행중 다음과 같은 사항이 발생하였을 경우 현장 실정에 맞추어 설계변경 할 수 있다.</t>
    <phoneticPr fontId="2" type="noConversion"/>
  </si>
  <si>
    <t xml:space="preserve">                    나) 재단의 계획변경으로 설계변경이 불가피 할때</t>
    <phoneticPr fontId="2" type="noConversion"/>
  </si>
  <si>
    <t>2. 설계 용역내역서</t>
    <phoneticPr fontId="2" type="noConversion"/>
  </si>
  <si>
    <t>설치점검</t>
    <phoneticPr fontId="2" type="noConversion"/>
  </si>
  <si>
    <t>인건비</t>
    <phoneticPr fontId="2" type="noConversion"/>
  </si>
  <si>
    <t>수 량</t>
    <phoneticPr fontId="2" type="noConversion"/>
  </si>
  <si>
    <t>내 역</t>
    <phoneticPr fontId="2" type="noConversion"/>
  </si>
  <si>
    <t>(노무비+경비+일반관리비)*10%</t>
    <phoneticPr fontId="2" type="noConversion"/>
  </si>
  <si>
    <t>소     계</t>
    <phoneticPr fontId="2" type="noConversion"/>
  </si>
  <si>
    <t>(노무비+경비)*2%</t>
    <phoneticPr fontId="2" type="noConversion"/>
  </si>
  <si>
    <t>재단법인 고래문화재단</t>
    <phoneticPr fontId="2" type="noConversion"/>
  </si>
  <si>
    <t>2018 울산고래축제</t>
    <phoneticPr fontId="2" type="noConversion"/>
  </si>
  <si>
    <t>JSP레스토랑 설치 운영 설계서</t>
    <phoneticPr fontId="2" type="noConversion"/>
  </si>
  <si>
    <t xml:space="preserve"> FY : 2018</t>
    <phoneticPr fontId="2" type="noConversion"/>
  </si>
  <si>
    <t>○ 위     치 : 장생포 다목적구장 앞</t>
    <phoneticPr fontId="2" type="noConversion"/>
  </si>
  <si>
    <t>시설명</t>
    <phoneticPr fontId="2" type="noConversion"/>
  </si>
  <si>
    <t>○ 용 역 명 :  2018 울산고래축제 JSP레스토랑 시설 설치</t>
    <phoneticPr fontId="2" type="noConversion"/>
  </si>
  <si>
    <t>JSP레스토랑</t>
    <phoneticPr fontId="2" type="noConversion"/>
  </si>
  <si>
    <t>대형텐트</t>
    <phoneticPr fontId="2" type="noConversion"/>
  </si>
  <si>
    <t>주방</t>
    <phoneticPr fontId="2" type="noConversion"/>
  </si>
  <si>
    <t>부스설치, 공간구성,
주방 및 홀 세팅</t>
    <phoneticPr fontId="2" type="noConversion"/>
  </si>
  <si>
    <t>배관작업</t>
    <phoneticPr fontId="2" type="noConversion"/>
  </si>
  <si>
    <t>상/하수도 설치</t>
    <phoneticPr fontId="2" type="noConversion"/>
  </si>
  <si>
    <t>부대시설</t>
    <phoneticPr fontId="2" type="noConversion"/>
  </si>
  <si>
    <t>전기, 가스</t>
    <phoneticPr fontId="2" type="noConversion"/>
  </si>
  <si>
    <t>○ 용역설명 : 본 용역은  201 울산고래축제 JSP레스토랑 시설 설치를 시행하여 방문객에게 최상의 서비스를 제공하기 위함</t>
    <phoneticPr fontId="2" type="noConversion"/>
  </si>
  <si>
    <t>○ 용역기간 : 착수일에서 2018. 7. 10. 까지 하고 다음과 같은 경우에 재단 이사장의 승인을 받아 그 기간을 변경 할 수 있다.</t>
    <phoneticPr fontId="2" type="noConversion"/>
  </si>
  <si>
    <t xml:space="preserve">용역명 : 2018 울산고래축제 JSP레스토랑 시설 설치 </t>
    <phoneticPr fontId="2" type="noConversion"/>
  </si>
  <si>
    <t>운영</t>
    <phoneticPr fontId="2" type="noConversion"/>
  </si>
  <si>
    <t>철거</t>
    <phoneticPr fontId="2" type="noConversion"/>
  </si>
  <si>
    <t>설치</t>
    <phoneticPr fontId="2" type="noConversion"/>
  </si>
  <si>
    <t>7.8(일)</t>
    <phoneticPr fontId="2" type="noConversion"/>
  </si>
  <si>
    <t>7. 9(월)</t>
    <phoneticPr fontId="2" type="noConversion"/>
  </si>
  <si>
    <t>7.7(토)</t>
    <phoneticPr fontId="2" type="noConversion"/>
  </si>
  <si>
    <t>7.6(금)</t>
    <phoneticPr fontId="2" type="noConversion"/>
  </si>
  <si>
    <t>7.5(목)</t>
    <phoneticPr fontId="2" type="noConversion"/>
  </si>
  <si>
    <t>7.4(수)</t>
    <phoneticPr fontId="2" type="noConversion"/>
  </si>
  <si>
    <t>7.3(화)</t>
    <phoneticPr fontId="2" type="noConversion"/>
  </si>
  <si>
    <t>7.2(월)</t>
    <phoneticPr fontId="2" type="noConversion"/>
  </si>
  <si>
    <t>AL-HALL(35m*15m)</t>
    <phoneticPr fontId="2" type="noConversion"/>
  </si>
  <si>
    <t>상수도 설치</t>
    <phoneticPr fontId="2" type="noConversion"/>
  </si>
  <si>
    <t>하수도 설치</t>
    <phoneticPr fontId="2" type="noConversion"/>
  </si>
  <si>
    <t>덮게</t>
    <phoneticPr fontId="2" type="noConversion"/>
  </si>
  <si>
    <t>부스설치</t>
    <phoneticPr fontId="2" type="noConversion"/>
  </si>
  <si>
    <t>MQ텐트</t>
    <phoneticPr fontId="2" type="noConversion"/>
  </si>
  <si>
    <t>주방세팅</t>
    <phoneticPr fontId="2" type="noConversion"/>
  </si>
  <si>
    <t>싱크대</t>
    <phoneticPr fontId="2" type="noConversion"/>
  </si>
  <si>
    <t>냉장고(대)</t>
    <phoneticPr fontId="2" type="noConversion"/>
  </si>
  <si>
    <t>조리대</t>
    <phoneticPr fontId="2" type="noConversion"/>
  </si>
  <si>
    <t>테이블</t>
    <phoneticPr fontId="2" type="noConversion"/>
  </si>
  <si>
    <t>의자</t>
    <phoneticPr fontId="2" type="noConversion"/>
  </si>
  <si>
    <t>쓰레기통</t>
    <phoneticPr fontId="2" type="noConversion"/>
  </si>
  <si>
    <t>바닥작업</t>
    <phoneticPr fontId="2" type="noConversion"/>
  </si>
  <si>
    <t>홀세팅</t>
    <phoneticPr fontId="2" type="noConversion"/>
  </si>
  <si>
    <t>현수막</t>
    <phoneticPr fontId="2" type="noConversion"/>
  </si>
  <si>
    <t>행사장 연출</t>
    <phoneticPr fontId="2" type="noConversion"/>
  </si>
  <si>
    <t>대형 입구현수막</t>
    <phoneticPr fontId="2" type="noConversion"/>
  </si>
  <si>
    <t>전기시설</t>
    <phoneticPr fontId="2" type="noConversion"/>
  </si>
  <si>
    <t>배선작업</t>
    <phoneticPr fontId="2" type="noConversion"/>
  </si>
  <si>
    <t>가스시설</t>
    <phoneticPr fontId="2" type="noConversion"/>
  </si>
  <si>
    <t>가스사용 허가 경비포함</t>
    <phoneticPr fontId="2" type="noConversion"/>
  </si>
  <si>
    <t>가스관설치 등</t>
    <phoneticPr fontId="2" type="noConversion"/>
  </si>
  <si>
    <t>4. JSP레스토랑1 산출내역</t>
    <phoneticPr fontId="2" type="noConversion"/>
  </si>
  <si>
    <t>파라솔</t>
    <phoneticPr fontId="2" type="noConversion"/>
  </si>
  <si>
    <t>휴식공간 구성</t>
    <phoneticPr fontId="2" type="noConversion"/>
  </si>
  <si>
    <t>기타</t>
    <phoneticPr fontId="2" type="noConversion"/>
  </si>
  <si>
    <t>JSP레스토랑2 포함</t>
    <phoneticPr fontId="2" type="noConversion"/>
  </si>
  <si>
    <t>JSP레스토랑1</t>
    <phoneticPr fontId="2" type="noConversion"/>
  </si>
  <si>
    <t>5. JSP레스토랑2 산출내역</t>
    <phoneticPr fontId="2" type="noConversion"/>
  </si>
  <si>
    <t>행사장연출</t>
    <phoneticPr fontId="2" type="noConversion"/>
  </si>
  <si>
    <t>JSP레스토랑2</t>
    <phoneticPr fontId="2" type="noConversion"/>
  </si>
  <si>
    <t>1. 설계 총괄예산내역서</t>
    <phoneticPr fontId="2" type="noConversion"/>
  </si>
  <si>
    <t>만단위 절사</t>
    <phoneticPr fontId="2" type="noConversion"/>
  </si>
  <si>
    <t>가스관 설치 등</t>
    <phoneticPr fontId="2" type="noConversion"/>
  </si>
  <si>
    <t>천막 차양막 기둥 설치</t>
    <phoneticPr fontId="2" type="noConversion"/>
  </si>
  <si>
    <t>35m x 15m
ALL-HALL</t>
    <phoneticPr fontId="2" type="noConversion"/>
  </si>
  <si>
    <t>카드단말기</t>
    <phoneticPr fontId="2" type="noConversion"/>
  </si>
  <si>
    <t>카드단말기, 무선인터넷 등</t>
    <phoneticPr fontId="2" type="noConversion"/>
  </si>
  <si>
    <t>비   고</t>
    <phoneticPr fontId="2" type="noConversion"/>
  </si>
  <si>
    <t>소         계</t>
    <phoneticPr fontId="2" type="noConversion"/>
  </si>
  <si>
    <t xml:space="preserve"> 경  비</t>
    <phoneticPr fontId="2" type="noConversion"/>
  </si>
  <si>
    <t>부스설치</t>
    <phoneticPr fontId="2" type="noConversion"/>
  </si>
  <si>
    <t>주방세팅</t>
    <phoneticPr fontId="2" type="noConversion"/>
  </si>
  <si>
    <t>전기시설</t>
    <phoneticPr fontId="2" type="noConversion"/>
  </si>
  <si>
    <t>부가가치세</t>
    <phoneticPr fontId="2" type="noConversion"/>
  </si>
  <si>
    <t>총원가의 10%</t>
    <phoneticPr fontId="2" type="noConversion"/>
  </si>
  <si>
    <t xml:space="preserve">                ○ 용역금액 :   금69,800,000원(금육천구백팔십원) 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</si>
</sst>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b/>
      <sz val="20"/>
      <name val="돋움"/>
      <family val="3"/>
      <charset val="129"/>
    </font>
    <font>
      <sz val="12"/>
      <name val="돋움"/>
      <family val="3"/>
      <charset val="129"/>
    </font>
    <font>
      <sz val="10"/>
      <name val="Arial"/>
      <family val="2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b/>
      <sz val="12"/>
      <name val="돋움"/>
      <family val="3"/>
      <charset val="129"/>
    </font>
    <font>
      <b/>
      <sz val="22"/>
      <name val="돋움"/>
      <family val="3"/>
      <charset val="129"/>
    </font>
    <font>
      <b/>
      <sz val="13"/>
      <name val="돋움"/>
      <family val="3"/>
      <charset val="129"/>
    </font>
    <font>
      <sz val="13"/>
      <name val="돋움"/>
      <family val="3"/>
      <charset val="129"/>
    </font>
    <font>
      <b/>
      <sz val="24"/>
      <name val="돋움"/>
      <family val="3"/>
      <charset val="129"/>
    </font>
    <font>
      <b/>
      <u/>
      <sz val="26"/>
      <name val="돋움"/>
      <family val="3"/>
      <charset val="129"/>
    </font>
    <font>
      <b/>
      <u/>
      <sz val="20"/>
      <name val="돋움"/>
      <family val="3"/>
      <charset val="129"/>
    </font>
    <font>
      <b/>
      <sz val="26"/>
      <name val="돋움"/>
      <family val="3"/>
      <charset val="129"/>
    </font>
    <font>
      <b/>
      <sz val="11"/>
      <name val="돋움"/>
      <family val="3"/>
      <charset val="129"/>
    </font>
    <font>
      <sz val="20"/>
      <name val="HY헤드라인M"/>
      <family val="1"/>
      <charset val="129"/>
    </font>
    <font>
      <b/>
      <sz val="10"/>
      <name val="돋움"/>
      <family val="3"/>
      <charset val="129"/>
    </font>
    <font>
      <b/>
      <sz val="10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1" fillId="0" borderId="0"/>
  </cellStyleXfs>
  <cellXfs count="189">
    <xf numFmtId="0" fontId="0" fillId="0" borderId="0" xfId="0">
      <alignment vertical="center"/>
    </xf>
    <xf numFmtId="0" fontId="1" fillId="0" borderId="0" xfId="3" applyAlignment="1">
      <alignment horizontal="center" vertical="center"/>
    </xf>
    <xf numFmtId="0" fontId="1" fillId="0" borderId="0" xfId="3" applyBorder="1"/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5" fillId="0" borderId="1" xfId="3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/>
    </xf>
    <xf numFmtId="176" fontId="0" fillId="0" borderId="0" xfId="0" applyNumberFormat="1" applyAlignment="1"/>
    <xf numFmtId="0" fontId="8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5" fillId="0" borderId="0" xfId="0" applyFont="1" applyBorder="1">
      <alignment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11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57" xfId="3" applyFont="1" applyBorder="1" applyAlignment="1">
      <alignment horizontal="center" vertical="center"/>
    </xf>
    <xf numFmtId="9" fontId="5" fillId="0" borderId="58" xfId="3" applyNumberFormat="1" applyFont="1" applyBorder="1" applyAlignment="1">
      <alignment horizontal="center" vertical="center"/>
    </xf>
    <xf numFmtId="0" fontId="5" fillId="0" borderId="58" xfId="3" applyFont="1" applyBorder="1" applyAlignment="1">
      <alignment vertical="center"/>
    </xf>
    <xf numFmtId="0" fontId="5" fillId="0" borderId="59" xfId="3" applyFont="1" applyBorder="1" applyAlignment="1">
      <alignment vertical="center"/>
    </xf>
    <xf numFmtId="0" fontId="5" fillId="0" borderId="60" xfId="3" applyFont="1" applyBorder="1" applyAlignment="1">
      <alignment horizontal="center" vertical="center"/>
    </xf>
    <xf numFmtId="9" fontId="5" fillId="0" borderId="61" xfId="3" applyNumberFormat="1" applyFont="1" applyBorder="1" applyAlignment="1">
      <alignment horizontal="center" vertical="center"/>
    </xf>
    <xf numFmtId="0" fontId="5" fillId="0" borderId="61" xfId="3" applyFont="1" applyBorder="1" applyAlignment="1">
      <alignment vertical="center"/>
    </xf>
    <xf numFmtId="0" fontId="5" fillId="0" borderId="62" xfId="3" applyFont="1" applyBorder="1" applyAlignment="1">
      <alignment vertical="center"/>
    </xf>
    <xf numFmtId="0" fontId="5" fillId="0" borderId="63" xfId="3" applyFont="1" applyBorder="1" applyAlignment="1">
      <alignment horizontal="center" vertical="center"/>
    </xf>
    <xf numFmtId="9" fontId="5" fillId="0" borderId="64" xfId="3" applyNumberFormat="1" applyFont="1" applyBorder="1" applyAlignment="1">
      <alignment horizontal="center" vertical="center"/>
    </xf>
    <xf numFmtId="0" fontId="5" fillId="0" borderId="64" xfId="3" applyFont="1" applyBorder="1" applyAlignment="1">
      <alignment vertical="center"/>
    </xf>
    <xf numFmtId="0" fontId="5" fillId="0" borderId="65" xfId="3" applyFont="1" applyBorder="1" applyAlignment="1">
      <alignment vertical="center"/>
    </xf>
    <xf numFmtId="176" fontId="20" fillId="0" borderId="6" xfId="0" applyNumberFormat="1" applyFont="1" applyBorder="1" applyAlignment="1">
      <alignment horizontal="right" vertical="center" inden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 shrinkToFit="1"/>
    </xf>
    <xf numFmtId="0" fontId="5" fillId="0" borderId="66" xfId="3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1" applyNumberFormat="1" applyFont="1" applyBorder="1" applyAlignment="1">
      <alignment horizontal="center" vertical="center"/>
    </xf>
    <xf numFmtId="0" fontId="5" fillId="0" borderId="33" xfId="1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7" xfId="1" applyNumberFormat="1" applyFont="1" applyBorder="1" applyAlignment="1">
      <alignment horizontal="center" vertical="center"/>
    </xf>
    <xf numFmtId="0" fontId="5" fillId="0" borderId="36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5" fillId="0" borderId="46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5" fillId="0" borderId="72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4" xfId="2"/>
    <cellStyle name="표준_농소염소중화기수선_강동2정수장 사면녹화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6</xdr:row>
      <xdr:rowOff>342900</xdr:rowOff>
    </xdr:from>
    <xdr:to>
      <xdr:col>8</xdr:col>
      <xdr:colOff>628651</xdr:colOff>
      <xdr:row>6</xdr:row>
      <xdr:rowOff>666750</xdr:rowOff>
    </xdr:to>
    <xdr:sp macro="" textlink="">
      <xdr:nvSpPr>
        <xdr:cNvPr id="2" name="직사각형 1"/>
        <xdr:cNvSpPr/>
      </xdr:nvSpPr>
      <xdr:spPr>
        <a:xfrm>
          <a:off x="3752851" y="3752850"/>
          <a:ext cx="2533650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9</xdr:col>
      <xdr:colOff>9525</xdr:colOff>
      <xdr:row>7</xdr:row>
      <xdr:rowOff>400050</xdr:rowOff>
    </xdr:from>
    <xdr:to>
      <xdr:col>10</xdr:col>
      <xdr:colOff>0</xdr:colOff>
      <xdr:row>7</xdr:row>
      <xdr:rowOff>723900</xdr:rowOff>
    </xdr:to>
    <xdr:sp macro="" textlink="">
      <xdr:nvSpPr>
        <xdr:cNvPr id="4" name="직사각형 3"/>
        <xdr:cNvSpPr/>
      </xdr:nvSpPr>
      <xdr:spPr>
        <a:xfrm>
          <a:off x="6305550" y="4810125"/>
          <a:ext cx="628650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2</xdr:col>
      <xdr:colOff>9526</xdr:colOff>
      <xdr:row>4</xdr:row>
      <xdr:rowOff>371475</xdr:rowOff>
    </xdr:from>
    <xdr:to>
      <xdr:col>3</xdr:col>
      <xdr:colOff>666751</xdr:colOff>
      <xdr:row>4</xdr:row>
      <xdr:rowOff>695325</xdr:rowOff>
    </xdr:to>
    <xdr:sp macro="" textlink="">
      <xdr:nvSpPr>
        <xdr:cNvPr id="5" name="직사각형 4"/>
        <xdr:cNvSpPr/>
      </xdr:nvSpPr>
      <xdr:spPr>
        <a:xfrm>
          <a:off x="1800226" y="1781175"/>
          <a:ext cx="1295400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9524</xdr:colOff>
      <xdr:row>5</xdr:row>
      <xdr:rowOff>371475</xdr:rowOff>
    </xdr:from>
    <xdr:to>
      <xdr:col>4</xdr:col>
      <xdr:colOff>619125</xdr:colOff>
      <xdr:row>5</xdr:row>
      <xdr:rowOff>695325</xdr:rowOff>
    </xdr:to>
    <xdr:sp macro="" textlink="">
      <xdr:nvSpPr>
        <xdr:cNvPr id="6" name="직사각형 5"/>
        <xdr:cNvSpPr/>
      </xdr:nvSpPr>
      <xdr:spPr>
        <a:xfrm>
          <a:off x="3114674" y="2781300"/>
          <a:ext cx="609601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D2" sqref="D2:M2"/>
    </sheetView>
  </sheetViews>
  <sheetFormatPr defaultRowHeight="13.5"/>
  <cols>
    <col min="1" max="1" width="3.77734375" customWidth="1"/>
    <col min="2" max="2" width="17.109375" customWidth="1"/>
    <col min="3" max="3" width="1.77734375" customWidth="1"/>
  </cols>
  <sheetData>
    <row r="1" spans="1:13" ht="54" customHeight="1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33" customHeight="1">
      <c r="A2" s="16"/>
      <c r="B2" s="18" t="s">
        <v>40</v>
      </c>
      <c r="C2" s="6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ht="56.25" customHeight="1">
      <c r="A3" s="58"/>
      <c r="B3" s="59"/>
      <c r="C3" s="59"/>
      <c r="D3" s="59"/>
      <c r="E3" s="59"/>
      <c r="F3" s="59"/>
      <c r="G3" s="59"/>
      <c r="H3" s="64" t="s">
        <v>38</v>
      </c>
      <c r="I3" s="64"/>
      <c r="J3" s="64"/>
      <c r="K3" s="64"/>
      <c r="L3" s="64"/>
      <c r="M3" s="17"/>
    </row>
    <row r="4" spans="1:13" ht="4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43.5" customHeight="1">
      <c r="A5" s="65" t="s">
        <v>39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3" ht="43.5" customHeight="1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3.5" customHeight="1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</row>
    <row r="8" spans="1:13" ht="43.5" customHeight="1">
      <c r="A8" s="68" t="s">
        <v>37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1:13" ht="43.5" customHeight="1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</row>
    <row r="10" spans="1:13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</row>
    <row r="11" spans="1:13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</row>
    <row r="12" spans="1:13" ht="14.25" thickBot="1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9">
    <mergeCell ref="A1:M1"/>
    <mergeCell ref="A4:M4"/>
    <mergeCell ref="A6:M7"/>
    <mergeCell ref="A9:M12"/>
    <mergeCell ref="A3:G3"/>
    <mergeCell ref="D2:M2"/>
    <mergeCell ref="H3:L3"/>
    <mergeCell ref="A5:M5"/>
    <mergeCell ref="A8:M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view="pageLayout" zoomScaleNormal="110" workbookViewId="0">
      <selection activeCell="A18" sqref="A18:I18"/>
    </sheetView>
  </sheetViews>
  <sheetFormatPr defaultRowHeight="13.5"/>
  <cols>
    <col min="1" max="1" width="5" customWidth="1"/>
    <col min="2" max="2" width="16.77734375" customWidth="1"/>
    <col min="3" max="3" width="11.77734375" customWidth="1"/>
    <col min="4" max="4" width="19.5546875" customWidth="1"/>
    <col min="5" max="5" width="17.77734375" customWidth="1"/>
    <col min="6" max="6" width="11.77734375" customWidth="1"/>
    <col min="9" max="9" width="14.77734375" customWidth="1"/>
    <col min="11" max="11" width="12.6640625" bestFit="1" customWidth="1"/>
  </cols>
  <sheetData>
    <row r="1" spans="1:9" ht="19.5" customHeight="1">
      <c r="A1" s="55"/>
      <c r="B1" s="56"/>
      <c r="C1" s="56"/>
      <c r="D1" s="56"/>
      <c r="E1" s="56"/>
      <c r="F1" s="56"/>
      <c r="G1" s="56"/>
      <c r="H1" s="56"/>
      <c r="I1" s="57"/>
    </row>
    <row r="2" spans="1:9" ht="45" customHeight="1">
      <c r="A2" s="71" t="s">
        <v>0</v>
      </c>
      <c r="B2" s="72"/>
      <c r="C2" s="72"/>
      <c r="D2" s="72"/>
      <c r="E2" s="72"/>
      <c r="F2" s="72"/>
      <c r="G2" s="72"/>
      <c r="H2" s="72"/>
      <c r="I2" s="73"/>
    </row>
    <row r="3" spans="1:9" ht="15.75" customHeight="1">
      <c r="A3" s="74" t="s">
        <v>41</v>
      </c>
      <c r="B3" s="75"/>
      <c r="C3" s="75"/>
      <c r="D3" s="75"/>
      <c r="E3" s="75"/>
      <c r="F3" s="75"/>
      <c r="G3" s="75"/>
      <c r="H3" s="75"/>
      <c r="I3" s="76"/>
    </row>
    <row r="4" spans="1:9" ht="15.75" customHeight="1">
      <c r="A4" s="58"/>
      <c r="B4" s="59"/>
      <c r="C4" s="59"/>
      <c r="D4" s="59"/>
      <c r="E4" s="59"/>
      <c r="F4" s="59"/>
      <c r="G4" s="59"/>
      <c r="H4" s="59"/>
      <c r="I4" s="60"/>
    </row>
    <row r="5" spans="1:9" ht="15.75" customHeight="1">
      <c r="A5" s="74" t="s">
        <v>43</v>
      </c>
      <c r="B5" s="75"/>
      <c r="C5" s="75"/>
      <c r="D5" s="75"/>
      <c r="E5" s="75"/>
      <c r="F5" s="75"/>
      <c r="G5" s="75"/>
      <c r="H5" s="75"/>
      <c r="I5" s="76"/>
    </row>
    <row r="6" spans="1:9" ht="15.75" customHeight="1">
      <c r="A6" s="58"/>
      <c r="B6" s="59"/>
      <c r="C6" s="59"/>
      <c r="D6" s="59"/>
      <c r="E6" s="59"/>
      <c r="F6" s="59"/>
      <c r="G6" s="59"/>
      <c r="H6" s="59"/>
      <c r="I6" s="60"/>
    </row>
    <row r="7" spans="1:9" ht="15.75" customHeight="1">
      <c r="A7" s="74" t="s">
        <v>1</v>
      </c>
      <c r="B7" s="75"/>
      <c r="C7" s="75"/>
      <c r="D7" s="75"/>
      <c r="E7" s="75"/>
      <c r="F7" s="75"/>
      <c r="G7" s="75"/>
      <c r="H7" s="75"/>
      <c r="I7" s="76"/>
    </row>
    <row r="8" spans="1:9" ht="9" customHeight="1" thickBot="1">
      <c r="A8" s="51"/>
      <c r="B8" s="52"/>
      <c r="C8" s="52"/>
      <c r="D8" s="52"/>
      <c r="E8" s="52"/>
      <c r="F8" s="52"/>
      <c r="G8" s="52"/>
      <c r="H8" s="52"/>
      <c r="I8" s="53"/>
    </row>
    <row r="9" spans="1:9" ht="19.5" customHeight="1">
      <c r="A9" s="51"/>
      <c r="B9" s="19" t="s">
        <v>42</v>
      </c>
      <c r="C9" s="20" t="s">
        <v>45</v>
      </c>
      <c r="D9" s="20" t="s">
        <v>46</v>
      </c>
      <c r="E9" s="20" t="s">
        <v>48</v>
      </c>
      <c r="F9" s="21" t="s">
        <v>50</v>
      </c>
      <c r="G9" s="52"/>
      <c r="H9" s="52"/>
      <c r="I9" s="53"/>
    </row>
    <row r="10" spans="1:9" ht="19.5" customHeight="1">
      <c r="A10" s="51"/>
      <c r="B10" s="81" t="s">
        <v>44</v>
      </c>
      <c r="C10" s="77" t="s">
        <v>102</v>
      </c>
      <c r="D10" s="77" t="s">
        <v>47</v>
      </c>
      <c r="E10" s="77" t="s">
        <v>49</v>
      </c>
      <c r="F10" s="86" t="s">
        <v>51</v>
      </c>
      <c r="G10" s="52"/>
      <c r="H10" s="52"/>
      <c r="I10" s="53"/>
    </row>
    <row r="11" spans="1:9" ht="19.5" customHeight="1">
      <c r="A11" s="51"/>
      <c r="B11" s="82"/>
      <c r="C11" s="78"/>
      <c r="D11" s="84"/>
      <c r="E11" s="78"/>
      <c r="F11" s="87"/>
      <c r="G11" s="52"/>
      <c r="H11" s="52"/>
      <c r="I11" s="53"/>
    </row>
    <row r="12" spans="1:9" ht="19.5" customHeight="1" thickBot="1">
      <c r="A12" s="51"/>
      <c r="B12" s="83"/>
      <c r="C12" s="79"/>
      <c r="D12" s="85"/>
      <c r="E12" s="79"/>
      <c r="F12" s="88"/>
      <c r="G12" s="52"/>
      <c r="H12" s="52"/>
      <c r="I12" s="53"/>
    </row>
    <row r="13" spans="1:9" ht="5.25" customHeight="1">
      <c r="A13" s="51"/>
      <c r="B13" s="50"/>
      <c r="C13" s="50"/>
      <c r="D13" s="50"/>
      <c r="E13" s="50"/>
      <c r="F13" s="50"/>
      <c r="G13" s="52"/>
      <c r="H13" s="52"/>
      <c r="I13" s="53"/>
    </row>
    <row r="14" spans="1:9" ht="15.75" customHeight="1">
      <c r="A14" s="74" t="s">
        <v>25</v>
      </c>
      <c r="B14" s="75"/>
      <c r="C14" s="75"/>
      <c r="D14" s="75"/>
      <c r="E14" s="75"/>
      <c r="F14" s="75"/>
      <c r="G14" s="75"/>
      <c r="H14" s="75"/>
      <c r="I14" s="76"/>
    </row>
    <row r="15" spans="1:9" ht="6" customHeight="1">
      <c r="A15" s="51"/>
      <c r="B15" s="52"/>
      <c r="C15" s="52"/>
      <c r="D15" s="52"/>
      <c r="E15" s="52"/>
      <c r="F15" s="52"/>
      <c r="G15" s="52"/>
      <c r="H15" s="52"/>
      <c r="I15" s="53"/>
    </row>
    <row r="16" spans="1:9" ht="15.75" customHeight="1">
      <c r="A16" s="80" t="s">
        <v>52</v>
      </c>
      <c r="B16" s="75"/>
      <c r="C16" s="75"/>
      <c r="D16" s="75"/>
      <c r="E16" s="75"/>
      <c r="F16" s="75"/>
      <c r="G16" s="75"/>
      <c r="H16" s="75"/>
      <c r="I16" s="76"/>
    </row>
    <row r="17" spans="1:9" ht="15.75" customHeight="1">
      <c r="A17" s="58"/>
      <c r="B17" s="59"/>
      <c r="C17" s="59"/>
      <c r="D17" s="59"/>
      <c r="E17" s="59"/>
      <c r="F17" s="59"/>
      <c r="G17" s="59"/>
      <c r="H17" s="59"/>
      <c r="I17" s="60"/>
    </row>
    <row r="18" spans="1:9" ht="15.75" customHeight="1">
      <c r="A18" s="74" t="s">
        <v>53</v>
      </c>
      <c r="B18" s="75"/>
      <c r="C18" s="75"/>
      <c r="D18" s="75"/>
      <c r="E18" s="75"/>
      <c r="F18" s="75"/>
      <c r="G18" s="75"/>
      <c r="H18" s="75"/>
      <c r="I18" s="76"/>
    </row>
    <row r="19" spans="1:9" ht="15.75" customHeight="1">
      <c r="A19" s="74" t="s">
        <v>21</v>
      </c>
      <c r="B19" s="75"/>
      <c r="C19" s="75"/>
      <c r="D19" s="75"/>
      <c r="E19" s="75"/>
      <c r="F19" s="75"/>
      <c r="G19" s="75"/>
      <c r="H19" s="75"/>
      <c r="I19" s="76"/>
    </row>
    <row r="20" spans="1:9" ht="15.75" customHeight="1">
      <c r="A20" s="74" t="s">
        <v>26</v>
      </c>
      <c r="B20" s="75"/>
      <c r="C20" s="75"/>
      <c r="D20" s="75"/>
      <c r="E20" s="75"/>
      <c r="F20" s="75"/>
      <c r="G20" s="75"/>
      <c r="H20" s="75"/>
      <c r="I20" s="76"/>
    </row>
    <row r="21" spans="1:9" ht="15.75" customHeight="1">
      <c r="A21" s="74" t="s">
        <v>22</v>
      </c>
      <c r="B21" s="75"/>
      <c r="C21" s="75"/>
      <c r="D21" s="75"/>
      <c r="E21" s="75"/>
      <c r="F21" s="75"/>
      <c r="G21" s="75"/>
      <c r="H21" s="75"/>
      <c r="I21" s="76"/>
    </row>
    <row r="22" spans="1:9" ht="9" customHeight="1">
      <c r="A22" s="74"/>
      <c r="B22" s="75"/>
      <c r="C22" s="75"/>
      <c r="D22" s="75"/>
      <c r="E22" s="75"/>
      <c r="F22" s="75"/>
      <c r="G22" s="75"/>
      <c r="H22" s="75"/>
      <c r="I22" s="76"/>
    </row>
    <row r="23" spans="1:9" ht="15.75" customHeight="1">
      <c r="A23" s="74" t="s">
        <v>27</v>
      </c>
      <c r="B23" s="75"/>
      <c r="C23" s="75"/>
      <c r="D23" s="75"/>
      <c r="E23" s="75"/>
      <c r="F23" s="75"/>
      <c r="G23" s="75"/>
      <c r="H23" s="75"/>
      <c r="I23" s="76"/>
    </row>
    <row r="24" spans="1:9" ht="15.75" customHeight="1">
      <c r="A24" s="74" t="s">
        <v>4</v>
      </c>
      <c r="B24" s="75"/>
      <c r="C24" s="75"/>
      <c r="D24" s="75"/>
      <c r="E24" s="75"/>
      <c r="F24" s="75"/>
      <c r="G24" s="75"/>
      <c r="H24" s="75"/>
      <c r="I24" s="76"/>
    </row>
    <row r="25" spans="1:9" ht="15.75" customHeight="1">
      <c r="A25" s="74" t="s">
        <v>28</v>
      </c>
      <c r="B25" s="75"/>
      <c r="C25" s="75"/>
      <c r="D25" s="75"/>
      <c r="E25" s="75"/>
      <c r="F25" s="75"/>
      <c r="G25" s="75"/>
      <c r="H25" s="75"/>
      <c r="I25" s="76"/>
    </row>
    <row r="26" spans="1:9" ht="15.75" customHeight="1">
      <c r="A26" s="74" t="s">
        <v>5</v>
      </c>
      <c r="B26" s="75"/>
      <c r="C26" s="75"/>
      <c r="D26" s="75"/>
      <c r="E26" s="75"/>
      <c r="F26" s="75"/>
      <c r="G26" s="75"/>
      <c r="H26" s="75"/>
      <c r="I26" s="76"/>
    </row>
    <row r="27" spans="1:9" ht="6.75" customHeight="1">
      <c r="A27" s="58"/>
      <c r="B27" s="59"/>
      <c r="C27" s="59"/>
      <c r="D27" s="59"/>
      <c r="E27" s="59"/>
      <c r="F27" s="59"/>
      <c r="G27" s="59"/>
      <c r="H27" s="59"/>
      <c r="I27" s="60"/>
    </row>
    <row r="28" spans="1:9" ht="15.75" customHeight="1">
      <c r="A28" s="92" t="s">
        <v>24</v>
      </c>
      <c r="B28" s="93"/>
      <c r="C28" s="93"/>
      <c r="D28" s="93"/>
      <c r="E28" s="93"/>
      <c r="F28" s="93"/>
      <c r="G28" s="93"/>
      <c r="H28" s="93"/>
      <c r="I28" s="94"/>
    </row>
    <row r="29" spans="1:9" ht="15.75" customHeight="1" thickBot="1">
      <c r="A29" s="89"/>
      <c r="B29" s="90"/>
      <c r="C29" s="90"/>
      <c r="D29" s="90"/>
      <c r="E29" s="90"/>
      <c r="F29" s="90"/>
      <c r="G29" s="90"/>
      <c r="H29" s="90"/>
      <c r="I29" s="91"/>
    </row>
  </sheetData>
  <mergeCells count="27">
    <mergeCell ref="A29:I29"/>
    <mergeCell ref="A25:I25"/>
    <mergeCell ref="A26:I26"/>
    <mergeCell ref="A23:I23"/>
    <mergeCell ref="A27:I27"/>
    <mergeCell ref="A28:I28"/>
    <mergeCell ref="A24:I24"/>
    <mergeCell ref="A14:I14"/>
    <mergeCell ref="A17:I17"/>
    <mergeCell ref="A18:I18"/>
    <mergeCell ref="A7:I7"/>
    <mergeCell ref="A22:I22"/>
    <mergeCell ref="A20:I20"/>
    <mergeCell ref="A21:I21"/>
    <mergeCell ref="E10:E12"/>
    <mergeCell ref="A19:I19"/>
    <mergeCell ref="A16:I16"/>
    <mergeCell ref="B10:B12"/>
    <mergeCell ref="C10:C12"/>
    <mergeCell ref="D10:D12"/>
    <mergeCell ref="F10:F12"/>
    <mergeCell ref="A2:I2"/>
    <mergeCell ref="A1:I1"/>
    <mergeCell ref="A4:I4"/>
    <mergeCell ref="A6:I6"/>
    <mergeCell ref="A3:I3"/>
    <mergeCell ref="A5:I5"/>
  </mergeCells>
  <phoneticPr fontId="2" type="noConversion"/>
  <pageMargins left="0.90625" right="0.28999999999999998" top="0.81" bottom="0.88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G36" sqref="G36"/>
    </sheetView>
  </sheetViews>
  <sheetFormatPr defaultRowHeight="13.5"/>
  <cols>
    <col min="1" max="1" width="12.33203125" customWidth="1"/>
    <col min="3" max="3" width="8.21875" customWidth="1"/>
    <col min="4" max="4" width="10.6640625" customWidth="1"/>
  </cols>
  <sheetData>
    <row r="1" spans="1:1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1:12" ht="15.75" customHeight="1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84" customHeight="1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</row>
    <row r="7" spans="1:12" ht="33.75">
      <c r="A7" s="95" t="s">
        <v>29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1:12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60"/>
    </row>
    <row r="9" spans="1:12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60"/>
    </row>
    <row r="10" spans="1:12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0"/>
    </row>
    <row r="11" spans="1:1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</row>
    <row r="12" spans="1:12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/>
    </row>
    <row r="14" spans="1:12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60"/>
    </row>
    <row r="15" spans="1:1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60"/>
    </row>
    <row r="16" spans="1:1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</row>
    <row r="17" spans="1:12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</row>
    <row r="18" spans="1:12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</row>
    <row r="19" spans="1:12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</row>
    <row r="20" spans="1:12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60"/>
    </row>
    <row r="22" spans="1:12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</row>
    <row r="23" spans="1:12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</row>
    <row r="24" spans="1:12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</row>
    <row r="25" spans="1:12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</row>
    <row r="26" spans="1:12" ht="14.25" thickBot="1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3"/>
    </row>
  </sheetData>
  <mergeCells count="3">
    <mergeCell ref="A7:L7"/>
    <mergeCell ref="A1:L6"/>
    <mergeCell ref="A8:L2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3" sqref="A13:H13"/>
    </sheetView>
  </sheetViews>
  <sheetFormatPr defaultRowHeight="13.5"/>
  <cols>
    <col min="1" max="1" width="9.88671875" customWidth="1"/>
    <col min="2" max="2" width="14.5546875" customWidth="1"/>
    <col min="3" max="3" width="11.77734375" customWidth="1"/>
    <col min="4" max="4" width="20.109375" customWidth="1"/>
    <col min="5" max="5" width="17.21875" customWidth="1"/>
    <col min="6" max="7" width="9.5546875" customWidth="1"/>
    <col min="8" max="8" width="8.6640625" customWidth="1"/>
    <col min="9" max="9" width="5.88671875" customWidth="1"/>
  </cols>
  <sheetData>
    <row r="1" spans="1:9" s="4" customFormat="1" ht="45" customHeight="1" thickTop="1">
      <c r="A1" s="98"/>
      <c r="B1" s="99"/>
      <c r="C1" s="99"/>
      <c r="D1" s="99"/>
      <c r="E1" s="99"/>
      <c r="F1" s="99"/>
      <c r="G1" s="99"/>
      <c r="H1" s="31"/>
      <c r="I1" s="32"/>
    </row>
    <row r="2" spans="1:9" s="4" customFormat="1" ht="45" customHeight="1">
      <c r="A2" s="103" t="s">
        <v>54</v>
      </c>
      <c r="B2" s="104"/>
      <c r="C2" s="104"/>
      <c r="D2" s="104"/>
      <c r="E2" s="104"/>
      <c r="F2" s="104"/>
      <c r="G2" s="104"/>
      <c r="H2" s="104"/>
      <c r="I2" s="105"/>
    </row>
    <row r="3" spans="1:9" s="4" customFormat="1" ht="21" customHeight="1">
      <c r="A3" s="112"/>
      <c r="B3" s="113"/>
      <c r="C3" s="113"/>
      <c r="D3" s="113"/>
      <c r="E3" s="113"/>
      <c r="F3" s="113"/>
      <c r="G3" s="113"/>
      <c r="H3" s="113"/>
      <c r="I3" s="114"/>
    </row>
    <row r="4" spans="1:9" s="4" customFormat="1" ht="22.5" customHeight="1">
      <c r="A4" s="112"/>
      <c r="B4" s="113"/>
      <c r="C4" s="113"/>
      <c r="D4" s="113"/>
      <c r="E4" s="113"/>
      <c r="F4" s="113"/>
      <c r="G4" s="113"/>
      <c r="H4" s="113"/>
      <c r="I4" s="114"/>
    </row>
    <row r="5" spans="1:9" s="4" customFormat="1" ht="22.5" customHeight="1">
      <c r="A5" s="106" t="s">
        <v>23</v>
      </c>
      <c r="B5" s="107"/>
      <c r="C5" s="107"/>
      <c r="D5" s="107"/>
      <c r="E5" s="107"/>
      <c r="F5" s="107"/>
      <c r="G5" s="107"/>
      <c r="H5" s="107"/>
      <c r="I5" s="108"/>
    </row>
    <row r="6" spans="1:9" s="4" customFormat="1" ht="8.25" customHeight="1" thickBot="1">
      <c r="A6" s="28"/>
      <c r="B6" s="29"/>
      <c r="C6" s="29"/>
      <c r="D6" s="29"/>
      <c r="E6" s="29"/>
      <c r="F6" s="29"/>
      <c r="G6" s="29"/>
      <c r="H6" s="29"/>
      <c r="I6" s="30"/>
    </row>
    <row r="7" spans="1:9" ht="19.5" customHeight="1">
      <c r="A7" s="33"/>
      <c r="B7" s="19" t="s">
        <v>42</v>
      </c>
      <c r="C7" s="20" t="s">
        <v>45</v>
      </c>
      <c r="D7" s="20" t="s">
        <v>46</v>
      </c>
      <c r="E7" s="20" t="s">
        <v>48</v>
      </c>
      <c r="F7" s="21" t="s">
        <v>50</v>
      </c>
      <c r="G7" s="27"/>
      <c r="H7" s="27"/>
      <c r="I7" s="34"/>
    </row>
    <row r="8" spans="1:9" ht="19.5" customHeight="1">
      <c r="A8" s="33"/>
      <c r="B8" s="81" t="s">
        <v>44</v>
      </c>
      <c r="C8" s="77" t="s">
        <v>102</v>
      </c>
      <c r="D8" s="77" t="s">
        <v>47</v>
      </c>
      <c r="E8" s="77" t="s">
        <v>49</v>
      </c>
      <c r="F8" s="86" t="s">
        <v>51</v>
      </c>
      <c r="G8" s="27"/>
      <c r="H8" s="27"/>
      <c r="I8" s="34"/>
    </row>
    <row r="9" spans="1:9" ht="19.5" customHeight="1">
      <c r="A9" s="33"/>
      <c r="B9" s="82"/>
      <c r="C9" s="78"/>
      <c r="D9" s="84"/>
      <c r="E9" s="78"/>
      <c r="F9" s="87"/>
      <c r="G9" s="27"/>
      <c r="H9" s="27"/>
      <c r="I9" s="34"/>
    </row>
    <row r="10" spans="1:9" ht="19.5" customHeight="1" thickBot="1">
      <c r="A10" s="33"/>
      <c r="B10" s="83"/>
      <c r="C10" s="79"/>
      <c r="D10" s="85"/>
      <c r="E10" s="79"/>
      <c r="F10" s="88"/>
      <c r="G10" s="27"/>
      <c r="H10" s="27"/>
      <c r="I10" s="34"/>
    </row>
    <row r="11" spans="1:9" s="4" customFormat="1" ht="17.25" customHeight="1">
      <c r="A11" s="100"/>
      <c r="B11" s="101"/>
      <c r="C11" s="101"/>
      <c r="D11" s="101"/>
      <c r="E11" s="101"/>
      <c r="F11" s="101"/>
      <c r="G11" s="101"/>
      <c r="H11" s="101"/>
      <c r="I11" s="102"/>
    </row>
    <row r="12" spans="1:9" s="4" customFormat="1" ht="30" customHeight="1">
      <c r="A12" s="106" t="s">
        <v>113</v>
      </c>
      <c r="B12" s="111"/>
      <c r="C12" s="111"/>
      <c r="D12" s="111"/>
      <c r="E12" s="111"/>
      <c r="F12" s="111"/>
      <c r="G12" s="111"/>
      <c r="H12" s="75"/>
      <c r="I12" s="10"/>
    </row>
    <row r="13" spans="1:9" s="4" customFormat="1" ht="62.25" customHeight="1">
      <c r="A13" s="106"/>
      <c r="B13" s="111"/>
      <c r="C13" s="111"/>
      <c r="D13" s="111"/>
      <c r="E13" s="111"/>
      <c r="F13" s="111"/>
      <c r="G13" s="111"/>
      <c r="H13" s="75"/>
      <c r="I13" s="10"/>
    </row>
    <row r="14" spans="1:9" s="4" customFormat="1" ht="30" customHeight="1">
      <c r="A14" s="106"/>
      <c r="B14" s="111"/>
      <c r="C14" s="111"/>
      <c r="D14" s="111"/>
      <c r="E14" s="111"/>
      <c r="F14" s="111"/>
      <c r="G14" s="111"/>
      <c r="H14" s="75"/>
      <c r="I14" s="10"/>
    </row>
    <row r="15" spans="1:9" s="4" customFormat="1" ht="20.100000000000001" customHeight="1" thickBot="1">
      <c r="A15" s="11"/>
      <c r="B15" s="12"/>
      <c r="C15" s="12"/>
      <c r="D15" s="12"/>
      <c r="E15" s="12"/>
      <c r="F15" s="12"/>
      <c r="G15" s="12"/>
      <c r="H15" s="109"/>
      <c r="I15" s="110"/>
    </row>
    <row r="16" spans="1:9" ht="20.100000000000001" customHeight="1" thickTop="1">
      <c r="A16" s="6"/>
      <c r="B16" s="6"/>
      <c r="C16" s="6"/>
      <c r="D16" s="6"/>
      <c r="E16" s="6"/>
      <c r="F16" s="6"/>
      <c r="G16" s="6"/>
      <c r="H16" s="6"/>
      <c r="I16" s="6"/>
    </row>
    <row r="17" ht="20.100000000000001" customHeight="1"/>
    <row r="18" ht="20.100000000000001" customHeight="1"/>
  </sheetData>
  <mergeCells count="14">
    <mergeCell ref="A1:G1"/>
    <mergeCell ref="A11:I11"/>
    <mergeCell ref="A2:I2"/>
    <mergeCell ref="A5:I5"/>
    <mergeCell ref="H15:I15"/>
    <mergeCell ref="A12:H12"/>
    <mergeCell ref="A13:H13"/>
    <mergeCell ref="A14:H14"/>
    <mergeCell ref="A3:I4"/>
    <mergeCell ref="B8:B10"/>
    <mergeCell ref="C8:C10"/>
    <mergeCell ref="D8:D10"/>
    <mergeCell ref="E8:E10"/>
    <mergeCell ref="F8:F10"/>
  </mergeCells>
  <phoneticPr fontId="2" type="noConversion"/>
  <pageMargins left="1.3" right="0.17" top="0.93" bottom="0.59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5" sqref="A5"/>
    </sheetView>
  </sheetViews>
  <sheetFormatPr defaultColWidth="1.88671875" defaultRowHeight="13.5"/>
  <cols>
    <col min="1" max="1" width="13" customWidth="1"/>
    <col min="2" max="2" width="7.88671875" customWidth="1"/>
    <col min="3" max="3" width="7.44140625" customWidth="1"/>
    <col min="4" max="4" width="7.88671875" customWidth="1"/>
    <col min="5" max="10" width="7.44140625" customWidth="1"/>
    <col min="11" max="11" width="7.109375" customWidth="1"/>
  </cols>
  <sheetData>
    <row r="1" spans="1:11">
      <c r="A1" s="1"/>
      <c r="B1" s="1"/>
      <c r="C1" s="2"/>
      <c r="D1" s="2"/>
      <c r="E1" s="2"/>
      <c r="F1" s="2"/>
      <c r="G1" s="2"/>
      <c r="H1" s="2"/>
      <c r="I1" s="2"/>
      <c r="J1" s="2"/>
      <c r="K1" s="1"/>
    </row>
    <row r="2" spans="1:11" ht="55.5" customHeight="1" thickBot="1">
      <c r="A2" s="116" t="s">
        <v>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s="3" customFormat="1" ht="21" customHeight="1">
      <c r="A3" s="117" t="s">
        <v>3</v>
      </c>
      <c r="B3" s="119" t="s">
        <v>6</v>
      </c>
      <c r="C3" s="123"/>
      <c r="D3" s="123"/>
      <c r="E3" s="123"/>
      <c r="F3" s="123"/>
      <c r="G3" s="123"/>
      <c r="H3" s="123"/>
      <c r="I3" s="123"/>
      <c r="J3" s="124"/>
      <c r="K3" s="121" t="s">
        <v>7</v>
      </c>
    </row>
    <row r="4" spans="1:11" s="3" customFormat="1" ht="21" customHeight="1" thickBot="1">
      <c r="A4" s="118"/>
      <c r="B4" s="120"/>
      <c r="C4" s="5" t="s">
        <v>65</v>
      </c>
      <c r="D4" s="5" t="s">
        <v>64</v>
      </c>
      <c r="E4" s="5" t="s">
        <v>63</v>
      </c>
      <c r="F4" s="5" t="s">
        <v>62</v>
      </c>
      <c r="G4" s="5" t="s">
        <v>61</v>
      </c>
      <c r="H4" s="5" t="s">
        <v>60</v>
      </c>
      <c r="I4" s="5" t="s">
        <v>58</v>
      </c>
      <c r="J4" s="5" t="s">
        <v>59</v>
      </c>
      <c r="K4" s="122"/>
    </row>
    <row r="5" spans="1:11" ht="78.75" customHeight="1" thickTop="1" thickBot="1">
      <c r="A5" s="35" t="s">
        <v>57</v>
      </c>
      <c r="B5" s="36">
        <v>0.25</v>
      </c>
      <c r="C5" s="37"/>
      <c r="D5" s="37"/>
      <c r="E5" s="37"/>
      <c r="F5" s="37"/>
      <c r="G5" s="37"/>
      <c r="H5" s="37"/>
      <c r="I5" s="37"/>
      <c r="J5" s="37"/>
      <c r="K5" s="38"/>
    </row>
    <row r="6" spans="1:11" ht="78.75" customHeight="1" thickTop="1">
      <c r="A6" s="35" t="s">
        <v>30</v>
      </c>
      <c r="B6" s="36">
        <v>0.12</v>
      </c>
      <c r="C6" s="37"/>
      <c r="D6" s="37"/>
      <c r="E6" s="37"/>
      <c r="F6" s="37"/>
      <c r="G6" s="37"/>
      <c r="H6" s="37"/>
      <c r="I6" s="37"/>
      <c r="J6" s="37"/>
      <c r="K6" s="38"/>
    </row>
    <row r="7" spans="1:11" ht="78.75" customHeight="1">
      <c r="A7" s="39" t="s">
        <v>55</v>
      </c>
      <c r="B7" s="40">
        <v>0.5</v>
      </c>
      <c r="C7" s="41"/>
      <c r="D7" s="41"/>
      <c r="E7" s="41"/>
      <c r="F7" s="41"/>
      <c r="G7" s="41"/>
      <c r="H7" s="41"/>
      <c r="I7" s="41"/>
      <c r="J7" s="41"/>
      <c r="K7" s="42"/>
    </row>
    <row r="8" spans="1:11" ht="78.75" customHeight="1" thickBot="1">
      <c r="A8" s="43" t="s">
        <v>56</v>
      </c>
      <c r="B8" s="44">
        <v>0.13</v>
      </c>
      <c r="C8" s="45"/>
      <c r="D8" s="45"/>
      <c r="E8" s="45"/>
      <c r="F8" s="45"/>
      <c r="G8" s="45"/>
      <c r="H8" s="45"/>
      <c r="I8" s="45"/>
      <c r="J8" s="45"/>
      <c r="K8" s="46"/>
    </row>
    <row r="9" spans="1:1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</sheetData>
  <mergeCells count="6">
    <mergeCell ref="A9:K15"/>
    <mergeCell ref="A2:K2"/>
    <mergeCell ref="A3:A4"/>
    <mergeCell ref="B3:B4"/>
    <mergeCell ref="K3:K4"/>
    <mergeCell ref="C3:J3"/>
  </mergeCells>
  <phoneticPr fontId="2" type="noConversion"/>
  <printOptions horizontalCentered="1"/>
  <pageMargins left="0.26" right="0.27559055118110237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9"/>
  <sheetViews>
    <sheetView tabSelected="1" zoomScale="90" zoomScaleNormal="90" workbookViewId="0">
      <selection activeCell="C15" sqref="C15"/>
    </sheetView>
  </sheetViews>
  <sheetFormatPr defaultRowHeight="13.5"/>
  <cols>
    <col min="1" max="1" width="11" style="7" customWidth="1"/>
    <col min="2" max="2" width="12.109375" style="7" customWidth="1"/>
    <col min="3" max="3" width="17.33203125" style="7" customWidth="1"/>
    <col min="4" max="4" width="17.6640625" style="9" customWidth="1"/>
    <col min="5" max="5" width="37" style="7" customWidth="1"/>
    <col min="6" max="16384" width="8.88671875" style="7"/>
  </cols>
  <sheetData>
    <row r="1" spans="1:5" ht="24" customHeight="1">
      <c r="A1" s="125" t="s">
        <v>98</v>
      </c>
      <c r="B1" s="126"/>
      <c r="C1" s="126"/>
      <c r="D1" s="127"/>
      <c r="E1" s="126"/>
    </row>
    <row r="2" spans="1:5" ht="12.75" customHeight="1" thickBot="1">
      <c r="A2" s="128"/>
      <c r="B2" s="129"/>
      <c r="C2" s="129"/>
      <c r="D2" s="130"/>
      <c r="E2" s="129"/>
    </row>
    <row r="3" spans="1:5" ht="17.25" customHeight="1">
      <c r="A3" s="23" t="s">
        <v>8</v>
      </c>
      <c r="B3" s="131" t="s">
        <v>9</v>
      </c>
      <c r="C3" s="132"/>
      <c r="D3" s="24" t="s">
        <v>10</v>
      </c>
      <c r="E3" s="25" t="s">
        <v>105</v>
      </c>
    </row>
    <row r="4" spans="1:5" ht="17.25" customHeight="1">
      <c r="A4" s="133"/>
      <c r="B4" s="135" t="s">
        <v>31</v>
      </c>
      <c r="C4" s="8" t="s">
        <v>12</v>
      </c>
      <c r="D4" s="22">
        <v>5741439</v>
      </c>
      <c r="E4" s="8"/>
    </row>
    <row r="5" spans="1:5" ht="17.25" customHeight="1">
      <c r="A5" s="133"/>
      <c r="B5" s="136"/>
      <c r="C5" s="8" t="s">
        <v>13</v>
      </c>
      <c r="D5" s="22"/>
      <c r="E5" s="8"/>
    </row>
    <row r="6" spans="1:5" ht="17.25" customHeight="1">
      <c r="A6" s="133"/>
      <c r="B6" s="137"/>
      <c r="C6" s="8" t="s">
        <v>106</v>
      </c>
      <c r="D6" s="22">
        <f>D4</f>
        <v>5741439</v>
      </c>
      <c r="E6" s="8"/>
    </row>
    <row r="7" spans="1:5" ht="17.25" customHeight="1">
      <c r="A7" s="133"/>
      <c r="B7" s="54" t="s">
        <v>107</v>
      </c>
      <c r="C7" s="8" t="s">
        <v>17</v>
      </c>
      <c r="D7" s="22">
        <v>1004178</v>
      </c>
      <c r="E7" s="8"/>
    </row>
    <row r="8" spans="1:5" ht="17.25" customHeight="1">
      <c r="A8" s="133"/>
      <c r="B8" s="135" t="s">
        <v>94</v>
      </c>
      <c r="C8" s="8" t="s">
        <v>45</v>
      </c>
      <c r="D8" s="22">
        <v>13000000</v>
      </c>
      <c r="E8" s="49"/>
    </row>
    <row r="9" spans="1:5" ht="17.25" customHeight="1">
      <c r="A9" s="133"/>
      <c r="B9" s="136"/>
      <c r="C9" s="8" t="s">
        <v>48</v>
      </c>
      <c r="D9" s="22">
        <v>6900000</v>
      </c>
      <c r="E9" s="48"/>
    </row>
    <row r="10" spans="1:5" ht="17.25" customHeight="1">
      <c r="A10" s="133"/>
      <c r="B10" s="136"/>
      <c r="C10" s="8" t="s">
        <v>108</v>
      </c>
      <c r="D10" s="22">
        <v>1200000</v>
      </c>
      <c r="E10" s="48"/>
    </row>
    <row r="11" spans="1:5" ht="17.25" customHeight="1">
      <c r="A11" s="133"/>
      <c r="B11" s="136"/>
      <c r="C11" s="8" t="s">
        <v>109</v>
      </c>
      <c r="D11" s="22">
        <v>6669000</v>
      </c>
      <c r="E11" s="48"/>
    </row>
    <row r="12" spans="1:5" ht="17.25" customHeight="1">
      <c r="A12" s="133"/>
      <c r="B12" s="136"/>
      <c r="C12" s="8" t="s">
        <v>80</v>
      </c>
      <c r="D12" s="22">
        <v>1500000</v>
      </c>
      <c r="E12" s="49"/>
    </row>
    <row r="13" spans="1:5" ht="17.25" customHeight="1">
      <c r="A13" s="133"/>
      <c r="B13" s="136"/>
      <c r="C13" s="8" t="s">
        <v>96</v>
      </c>
      <c r="D13" s="22">
        <v>1290000</v>
      </c>
      <c r="E13" s="48"/>
    </row>
    <row r="14" spans="1:5" ht="17.25" customHeight="1">
      <c r="A14" s="133"/>
      <c r="B14" s="136"/>
      <c r="C14" s="8" t="s">
        <v>110</v>
      </c>
      <c r="D14" s="22">
        <v>2500000</v>
      </c>
      <c r="E14" s="48"/>
    </row>
    <row r="15" spans="1:5" ht="17.25" customHeight="1">
      <c r="A15" s="133"/>
      <c r="B15" s="136"/>
      <c r="C15" s="8" t="s">
        <v>86</v>
      </c>
      <c r="D15" s="22">
        <v>6500000</v>
      </c>
      <c r="E15" s="49"/>
    </row>
    <row r="16" spans="1:5" ht="17.25" customHeight="1">
      <c r="A16" s="133"/>
      <c r="B16" s="137"/>
      <c r="C16" s="8" t="s">
        <v>106</v>
      </c>
      <c r="D16" s="22">
        <f>SUM(D8:D15)</f>
        <v>39559000</v>
      </c>
      <c r="E16" s="8"/>
    </row>
    <row r="17" spans="1:5" ht="17.25" customHeight="1">
      <c r="A17" s="133"/>
      <c r="B17" s="135" t="s">
        <v>97</v>
      </c>
      <c r="C17" s="8" t="s">
        <v>90</v>
      </c>
      <c r="D17" s="22">
        <v>600000</v>
      </c>
      <c r="E17" s="49"/>
    </row>
    <row r="18" spans="1:5" ht="17.25" customHeight="1">
      <c r="A18" s="133"/>
      <c r="B18" s="136"/>
      <c r="C18" s="8" t="s">
        <v>48</v>
      </c>
      <c r="D18" s="22">
        <v>2200000</v>
      </c>
      <c r="E18" s="48"/>
    </row>
    <row r="19" spans="1:5" ht="17.25" customHeight="1">
      <c r="A19" s="133"/>
      <c r="B19" s="136"/>
      <c r="C19" s="8" t="s">
        <v>108</v>
      </c>
      <c r="D19" s="22">
        <v>960000</v>
      </c>
      <c r="E19" s="48"/>
    </row>
    <row r="20" spans="1:5" ht="17.25" customHeight="1">
      <c r="A20" s="133"/>
      <c r="B20" s="136"/>
      <c r="C20" s="8" t="s">
        <v>109</v>
      </c>
      <c r="D20" s="22">
        <v>2200000</v>
      </c>
      <c r="E20" s="48"/>
    </row>
    <row r="21" spans="1:5" ht="17.25" customHeight="1">
      <c r="A21" s="133"/>
      <c r="B21" s="136"/>
      <c r="C21" s="8" t="s">
        <v>86</v>
      </c>
      <c r="D21" s="22">
        <v>1500000</v>
      </c>
      <c r="E21" s="48"/>
    </row>
    <row r="22" spans="1:5" ht="17.25" customHeight="1">
      <c r="A22" s="133"/>
      <c r="B22" s="136"/>
      <c r="C22" s="8" t="s">
        <v>96</v>
      </c>
      <c r="D22" s="22">
        <v>240000</v>
      </c>
      <c r="E22" s="48"/>
    </row>
    <row r="23" spans="1:5" ht="17.25" customHeight="1">
      <c r="A23" s="133"/>
      <c r="B23" s="137"/>
      <c r="C23" s="8" t="s">
        <v>106</v>
      </c>
      <c r="D23" s="22">
        <f>SUM(D17:D22)</f>
        <v>7700000</v>
      </c>
      <c r="E23" s="8"/>
    </row>
    <row r="24" spans="1:5" ht="17.25" customHeight="1">
      <c r="A24" s="134"/>
      <c r="B24" s="138" t="s">
        <v>18</v>
      </c>
      <c r="C24" s="139"/>
      <c r="D24" s="26">
        <f>D16+D7+D6+D23</f>
        <v>54004617</v>
      </c>
      <c r="E24" s="8"/>
    </row>
    <row r="25" spans="1:5" ht="21.75" customHeight="1">
      <c r="A25" s="140" t="s">
        <v>14</v>
      </c>
      <c r="B25" s="141"/>
      <c r="C25" s="142"/>
      <c r="D25" s="22">
        <f>(D6+D7)*0.02</f>
        <v>134912.34</v>
      </c>
      <c r="E25" s="8" t="s">
        <v>36</v>
      </c>
    </row>
    <row r="26" spans="1:5" ht="21.75" customHeight="1">
      <c r="A26" s="140" t="s">
        <v>15</v>
      </c>
      <c r="B26" s="141"/>
      <c r="C26" s="142"/>
      <c r="D26" s="22">
        <f>(D25+D24)*0.1</f>
        <v>5413952.9340000004</v>
      </c>
      <c r="E26" s="8" t="s">
        <v>34</v>
      </c>
    </row>
    <row r="27" spans="1:5" ht="21.75" customHeight="1">
      <c r="A27" s="140" t="s">
        <v>19</v>
      </c>
      <c r="B27" s="141"/>
      <c r="C27" s="142"/>
      <c r="D27" s="22">
        <f>D24+D25+D26</f>
        <v>59553482.274000004</v>
      </c>
      <c r="E27" s="8"/>
    </row>
    <row r="28" spans="1:5" ht="21.75" customHeight="1">
      <c r="A28" s="140" t="s">
        <v>111</v>
      </c>
      <c r="B28" s="141"/>
      <c r="C28" s="142"/>
      <c r="D28" s="22">
        <f>D27*0.1</f>
        <v>5955348.2274000011</v>
      </c>
      <c r="E28" s="8" t="s">
        <v>112</v>
      </c>
    </row>
    <row r="29" spans="1:5" ht="21.75" customHeight="1" thickBot="1">
      <c r="A29" s="143" t="s">
        <v>16</v>
      </c>
      <c r="B29" s="144"/>
      <c r="C29" s="145"/>
      <c r="D29" s="47">
        <f>D27+D28</f>
        <v>65508830.501400009</v>
      </c>
      <c r="E29" s="13" t="s">
        <v>99</v>
      </c>
    </row>
  </sheetData>
  <mergeCells count="13">
    <mergeCell ref="A25:C25"/>
    <mergeCell ref="A26:C26"/>
    <mergeCell ref="A27:C27"/>
    <mergeCell ref="A28:C28"/>
    <mergeCell ref="A29:C29"/>
    <mergeCell ref="A1:E1"/>
    <mergeCell ref="A2:E2"/>
    <mergeCell ref="B3:C3"/>
    <mergeCell ref="A4:A24"/>
    <mergeCell ref="B4:B6"/>
    <mergeCell ref="B8:B16"/>
    <mergeCell ref="B17:B23"/>
    <mergeCell ref="B24:C24"/>
  </mergeCells>
  <phoneticPr fontId="2" type="noConversion"/>
  <pageMargins left="0.75" right="0.75" top="0.77" bottom="1" header="0.24" footer="0.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view="pageLayout" zoomScaleNormal="100" workbookViewId="0">
      <selection activeCell="K28" sqref="K28:L28"/>
    </sheetView>
  </sheetViews>
  <sheetFormatPr defaultRowHeight="13.5"/>
  <cols>
    <col min="1" max="18" width="4.77734375" customWidth="1"/>
  </cols>
  <sheetData>
    <row r="1" spans="1:17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s="14" customFormat="1" ht="25.5">
      <c r="A2" s="14" t="s">
        <v>89</v>
      </c>
      <c r="M2" s="172" t="s">
        <v>20</v>
      </c>
      <c r="N2" s="172"/>
      <c r="O2" s="172"/>
      <c r="P2" s="172"/>
      <c r="Q2" s="172"/>
    </row>
    <row r="3" spans="1:17" ht="4.5" customHeight="1" thickBot="1"/>
    <row r="4" spans="1:17" s="15" customFormat="1" ht="36.75" customHeight="1">
      <c r="A4" s="173" t="s">
        <v>8</v>
      </c>
      <c r="B4" s="174"/>
      <c r="C4" s="174"/>
      <c r="D4" s="174"/>
      <c r="E4" s="177" t="s">
        <v>33</v>
      </c>
      <c r="F4" s="174"/>
      <c r="G4" s="174"/>
      <c r="H4" s="174"/>
      <c r="I4" s="174"/>
      <c r="J4" s="178"/>
      <c r="K4" s="175" t="s">
        <v>32</v>
      </c>
      <c r="L4" s="175"/>
      <c r="M4" s="175" t="s">
        <v>11</v>
      </c>
      <c r="N4" s="175"/>
      <c r="O4" s="175"/>
      <c r="P4" s="175"/>
      <c r="Q4" s="176"/>
    </row>
    <row r="5" spans="1:17" s="15" customFormat="1" ht="23.25" customHeight="1">
      <c r="A5" s="146" t="s">
        <v>45</v>
      </c>
      <c r="B5" s="147"/>
      <c r="C5" s="147"/>
      <c r="D5" s="148"/>
      <c r="E5" s="169" t="s">
        <v>66</v>
      </c>
      <c r="F5" s="170"/>
      <c r="G5" s="170"/>
      <c r="H5" s="170"/>
      <c r="I5" s="170"/>
      <c r="J5" s="171"/>
      <c r="K5" s="152">
        <v>1</v>
      </c>
      <c r="L5" s="153"/>
      <c r="M5" s="160"/>
      <c r="N5" s="161"/>
      <c r="O5" s="161"/>
      <c r="P5" s="161"/>
      <c r="Q5" s="162"/>
    </row>
    <row r="6" spans="1:17" s="15" customFormat="1" ht="23.25" customHeight="1">
      <c r="A6" s="146" t="s">
        <v>48</v>
      </c>
      <c r="B6" s="147"/>
      <c r="C6" s="147"/>
      <c r="D6" s="148"/>
      <c r="E6" s="169" t="s">
        <v>35</v>
      </c>
      <c r="F6" s="170"/>
      <c r="G6" s="170"/>
      <c r="H6" s="170"/>
      <c r="I6" s="170"/>
      <c r="J6" s="171"/>
      <c r="K6" s="152"/>
      <c r="L6" s="153"/>
      <c r="M6" s="160"/>
      <c r="N6" s="161"/>
      <c r="O6" s="161"/>
      <c r="P6" s="161"/>
      <c r="Q6" s="162"/>
    </row>
    <row r="7" spans="1:17" s="15" customFormat="1" ht="23.25" customHeight="1">
      <c r="A7" s="157"/>
      <c r="B7" s="158"/>
      <c r="C7" s="158"/>
      <c r="D7" s="159"/>
      <c r="E7" s="163" t="s">
        <v>67</v>
      </c>
      <c r="F7" s="164"/>
      <c r="G7" s="164"/>
      <c r="H7" s="164"/>
      <c r="I7" s="164"/>
      <c r="J7" s="165"/>
      <c r="K7" s="152">
        <v>13</v>
      </c>
      <c r="L7" s="153"/>
      <c r="M7" s="160"/>
      <c r="N7" s="161"/>
      <c r="O7" s="161"/>
      <c r="P7" s="161"/>
      <c r="Q7" s="162"/>
    </row>
    <row r="8" spans="1:17" s="15" customFormat="1" ht="23.25" customHeight="1">
      <c r="A8" s="157"/>
      <c r="B8" s="158"/>
      <c r="C8" s="158"/>
      <c r="D8" s="159"/>
      <c r="E8" s="163" t="s">
        <v>68</v>
      </c>
      <c r="F8" s="164"/>
      <c r="G8" s="164"/>
      <c r="H8" s="164"/>
      <c r="I8" s="164"/>
      <c r="J8" s="165"/>
      <c r="K8" s="152">
        <v>13</v>
      </c>
      <c r="L8" s="153"/>
      <c r="M8" s="160"/>
      <c r="N8" s="161"/>
      <c r="O8" s="161"/>
      <c r="P8" s="161"/>
      <c r="Q8" s="162"/>
    </row>
    <row r="9" spans="1:17" s="15" customFormat="1" ht="23.25" customHeight="1">
      <c r="A9" s="157"/>
      <c r="B9" s="158"/>
      <c r="C9" s="158"/>
      <c r="D9" s="159"/>
      <c r="E9" s="163" t="s">
        <v>69</v>
      </c>
      <c r="F9" s="164"/>
      <c r="G9" s="164"/>
      <c r="H9" s="164"/>
      <c r="I9" s="164"/>
      <c r="J9" s="165"/>
      <c r="K9" s="152">
        <v>2</v>
      </c>
      <c r="L9" s="153"/>
      <c r="M9" s="160"/>
      <c r="N9" s="161"/>
      <c r="O9" s="161"/>
      <c r="P9" s="161"/>
      <c r="Q9" s="162"/>
    </row>
    <row r="10" spans="1:17" s="15" customFormat="1" ht="23.25" customHeight="1">
      <c r="A10" s="146" t="s">
        <v>70</v>
      </c>
      <c r="B10" s="147"/>
      <c r="C10" s="147"/>
      <c r="D10" s="148"/>
      <c r="E10" s="169" t="s">
        <v>71</v>
      </c>
      <c r="F10" s="170"/>
      <c r="G10" s="170"/>
      <c r="H10" s="170"/>
      <c r="I10" s="170"/>
      <c r="J10" s="171"/>
      <c r="K10" s="152">
        <v>15</v>
      </c>
      <c r="L10" s="153"/>
      <c r="M10" s="160" t="s">
        <v>101</v>
      </c>
      <c r="N10" s="161"/>
      <c r="O10" s="161"/>
      <c r="P10" s="161"/>
      <c r="Q10" s="162"/>
    </row>
    <row r="11" spans="1:17" s="15" customFormat="1" ht="23.25" customHeight="1">
      <c r="A11" s="146" t="s">
        <v>72</v>
      </c>
      <c r="B11" s="147"/>
      <c r="C11" s="147"/>
      <c r="D11" s="148"/>
      <c r="E11" s="169" t="s">
        <v>35</v>
      </c>
      <c r="F11" s="170"/>
      <c r="G11" s="170"/>
      <c r="H11" s="170"/>
      <c r="I11" s="170"/>
      <c r="J11" s="171"/>
      <c r="K11" s="152"/>
      <c r="L11" s="153"/>
      <c r="M11" s="160"/>
      <c r="N11" s="161"/>
      <c r="O11" s="161"/>
      <c r="P11" s="161"/>
      <c r="Q11" s="162"/>
    </row>
    <row r="12" spans="1:17" s="15" customFormat="1" ht="23.25" customHeight="1">
      <c r="A12" s="157"/>
      <c r="B12" s="158"/>
      <c r="C12" s="158"/>
      <c r="D12" s="159"/>
      <c r="E12" s="163" t="s">
        <v>73</v>
      </c>
      <c r="F12" s="164"/>
      <c r="G12" s="164"/>
      <c r="H12" s="164"/>
      <c r="I12" s="164"/>
      <c r="J12" s="165"/>
      <c r="K12" s="152">
        <v>13</v>
      </c>
      <c r="L12" s="153"/>
      <c r="M12" s="160"/>
      <c r="N12" s="161"/>
      <c r="O12" s="161"/>
      <c r="P12" s="161"/>
      <c r="Q12" s="162"/>
    </row>
    <row r="13" spans="1:17" s="15" customFormat="1" ht="23.25" customHeight="1">
      <c r="A13" s="157"/>
      <c r="B13" s="158"/>
      <c r="C13" s="158"/>
      <c r="D13" s="159"/>
      <c r="E13" s="163" t="s">
        <v>74</v>
      </c>
      <c r="F13" s="164"/>
      <c r="G13" s="164"/>
      <c r="H13" s="164"/>
      <c r="I13" s="164"/>
      <c r="J13" s="165"/>
      <c r="K13" s="152">
        <v>13</v>
      </c>
      <c r="L13" s="153"/>
      <c r="M13" s="160"/>
      <c r="N13" s="161"/>
      <c r="O13" s="161"/>
      <c r="P13" s="161"/>
      <c r="Q13" s="162"/>
    </row>
    <row r="14" spans="1:17" s="15" customFormat="1" ht="23.25" customHeight="1">
      <c r="A14" s="157"/>
      <c r="B14" s="158"/>
      <c r="C14" s="158"/>
      <c r="D14" s="159"/>
      <c r="E14" s="163" t="s">
        <v>75</v>
      </c>
      <c r="F14" s="164"/>
      <c r="G14" s="164"/>
      <c r="H14" s="164"/>
      <c r="I14" s="164"/>
      <c r="J14" s="165"/>
      <c r="K14" s="152">
        <v>26</v>
      </c>
      <c r="L14" s="153"/>
      <c r="M14" s="160"/>
      <c r="N14" s="161"/>
      <c r="O14" s="161"/>
      <c r="P14" s="161"/>
      <c r="Q14" s="162"/>
    </row>
    <row r="15" spans="1:17" s="15" customFormat="1" ht="23.25" customHeight="1">
      <c r="A15" s="157"/>
      <c r="B15" s="158"/>
      <c r="C15" s="158"/>
      <c r="D15" s="159"/>
      <c r="E15" s="163" t="s">
        <v>76</v>
      </c>
      <c r="F15" s="164"/>
      <c r="G15" s="164"/>
      <c r="H15" s="164"/>
      <c r="I15" s="164"/>
      <c r="J15" s="165"/>
      <c r="K15" s="152">
        <v>52</v>
      </c>
      <c r="L15" s="153"/>
      <c r="M15" s="160"/>
      <c r="N15" s="161"/>
      <c r="O15" s="161"/>
      <c r="P15" s="161"/>
      <c r="Q15" s="162"/>
    </row>
    <row r="16" spans="1:17" s="15" customFormat="1" ht="23.25" customHeight="1">
      <c r="A16" s="157"/>
      <c r="B16" s="158"/>
      <c r="C16" s="158"/>
      <c r="D16" s="159"/>
      <c r="E16" s="163" t="s">
        <v>77</v>
      </c>
      <c r="F16" s="164"/>
      <c r="G16" s="164"/>
      <c r="H16" s="164"/>
      <c r="I16" s="164"/>
      <c r="J16" s="165"/>
      <c r="K16" s="152">
        <v>104</v>
      </c>
      <c r="L16" s="153"/>
      <c r="M16" s="160"/>
      <c r="N16" s="161"/>
      <c r="O16" s="161"/>
      <c r="P16" s="161"/>
      <c r="Q16" s="162"/>
    </row>
    <row r="17" spans="1:17" s="15" customFormat="1" ht="23.25" customHeight="1">
      <c r="A17" s="157"/>
      <c r="B17" s="158"/>
      <c r="C17" s="158"/>
      <c r="D17" s="159"/>
      <c r="E17" s="163" t="s">
        <v>78</v>
      </c>
      <c r="F17" s="164"/>
      <c r="G17" s="164"/>
      <c r="H17" s="164"/>
      <c r="I17" s="164"/>
      <c r="J17" s="165"/>
      <c r="K17" s="152">
        <v>13</v>
      </c>
      <c r="L17" s="153"/>
      <c r="M17" s="160"/>
      <c r="N17" s="161"/>
      <c r="O17" s="161"/>
      <c r="P17" s="161"/>
      <c r="Q17" s="162"/>
    </row>
    <row r="18" spans="1:17" s="15" customFormat="1" ht="23.25" customHeight="1">
      <c r="A18" s="179"/>
      <c r="B18" s="180"/>
      <c r="C18" s="180"/>
      <c r="D18" s="181"/>
      <c r="E18" s="163" t="s">
        <v>79</v>
      </c>
      <c r="F18" s="164"/>
      <c r="G18" s="164"/>
      <c r="H18" s="164"/>
      <c r="I18" s="164"/>
      <c r="J18" s="165"/>
      <c r="K18" s="152">
        <v>13</v>
      </c>
      <c r="L18" s="153"/>
      <c r="M18" s="160"/>
      <c r="N18" s="161"/>
      <c r="O18" s="161"/>
      <c r="P18" s="161"/>
      <c r="Q18" s="162"/>
    </row>
    <row r="19" spans="1:17" ht="13.5" customHeight="1"/>
    <row r="21" spans="1:17" s="15" customFormat="1" ht="23.25" customHeight="1">
      <c r="A21" s="146" t="s">
        <v>80</v>
      </c>
      <c r="B21" s="147"/>
      <c r="C21" s="147"/>
      <c r="D21" s="148"/>
      <c r="E21" s="169" t="s">
        <v>35</v>
      </c>
      <c r="F21" s="170"/>
      <c r="G21" s="170"/>
      <c r="H21" s="170"/>
      <c r="I21" s="170"/>
      <c r="J21" s="171"/>
      <c r="K21" s="152"/>
      <c r="L21" s="153"/>
      <c r="M21" s="160"/>
      <c r="N21" s="161"/>
      <c r="O21" s="161"/>
      <c r="P21" s="161"/>
      <c r="Q21" s="162"/>
    </row>
    <row r="22" spans="1:17" s="15" customFormat="1" ht="23.25" customHeight="1">
      <c r="A22" s="157"/>
      <c r="B22" s="158"/>
      <c r="C22" s="158"/>
      <c r="D22" s="159"/>
      <c r="E22" s="163" t="s">
        <v>76</v>
      </c>
      <c r="F22" s="164"/>
      <c r="G22" s="164"/>
      <c r="H22" s="164"/>
      <c r="I22" s="164"/>
      <c r="J22" s="165"/>
      <c r="K22" s="152">
        <v>100</v>
      </c>
      <c r="L22" s="153"/>
      <c r="M22" s="160"/>
      <c r="N22" s="161"/>
      <c r="O22" s="161"/>
      <c r="P22" s="161"/>
      <c r="Q22" s="162"/>
    </row>
    <row r="23" spans="1:17" s="15" customFormat="1" ht="23.25" customHeight="1">
      <c r="A23" s="157"/>
      <c r="B23" s="158"/>
      <c r="C23" s="158"/>
      <c r="D23" s="159"/>
      <c r="E23" s="163" t="s">
        <v>77</v>
      </c>
      <c r="F23" s="164"/>
      <c r="G23" s="164"/>
      <c r="H23" s="164"/>
      <c r="I23" s="164"/>
      <c r="J23" s="165"/>
      <c r="K23" s="152">
        <v>500</v>
      </c>
      <c r="L23" s="153"/>
      <c r="M23" s="160"/>
      <c r="N23" s="161"/>
      <c r="O23" s="161"/>
      <c r="P23" s="161"/>
      <c r="Q23" s="162"/>
    </row>
    <row r="24" spans="1:17" s="15" customFormat="1" ht="23.25" customHeight="1">
      <c r="A24" s="146" t="s">
        <v>82</v>
      </c>
      <c r="B24" s="147"/>
      <c r="C24" s="147"/>
      <c r="D24" s="148"/>
      <c r="E24" s="169" t="s">
        <v>35</v>
      </c>
      <c r="F24" s="170"/>
      <c r="G24" s="170"/>
      <c r="H24" s="170"/>
      <c r="I24" s="170"/>
      <c r="J24" s="171"/>
      <c r="K24" s="152"/>
      <c r="L24" s="153"/>
      <c r="M24" s="160"/>
      <c r="N24" s="161"/>
      <c r="O24" s="161"/>
      <c r="P24" s="161"/>
      <c r="Q24" s="162"/>
    </row>
    <row r="25" spans="1:17" s="15" customFormat="1" ht="23.25" customHeight="1">
      <c r="A25" s="157"/>
      <c r="B25" s="158"/>
      <c r="C25" s="158"/>
      <c r="D25" s="159"/>
      <c r="E25" s="163" t="s">
        <v>81</v>
      </c>
      <c r="F25" s="164"/>
      <c r="G25" s="164"/>
      <c r="H25" s="164"/>
      <c r="I25" s="164"/>
      <c r="J25" s="165"/>
      <c r="K25" s="152">
        <v>13</v>
      </c>
      <c r="L25" s="153"/>
      <c r="M25" s="160"/>
      <c r="N25" s="161"/>
      <c r="O25" s="161"/>
      <c r="P25" s="161"/>
      <c r="Q25" s="162"/>
    </row>
    <row r="26" spans="1:17" s="15" customFormat="1" ht="23.25" customHeight="1">
      <c r="A26" s="157"/>
      <c r="B26" s="158"/>
      <c r="C26" s="158"/>
      <c r="D26" s="159"/>
      <c r="E26" s="163" t="s">
        <v>83</v>
      </c>
      <c r="F26" s="164"/>
      <c r="G26" s="164"/>
      <c r="H26" s="164"/>
      <c r="I26" s="164"/>
      <c r="J26" s="165"/>
      <c r="K26" s="152">
        <v>3</v>
      </c>
      <c r="L26" s="153"/>
      <c r="M26" s="160"/>
      <c r="N26" s="161"/>
      <c r="O26" s="161"/>
      <c r="P26" s="161"/>
      <c r="Q26" s="162"/>
    </row>
    <row r="27" spans="1:17" s="15" customFormat="1" ht="23.25" customHeight="1">
      <c r="A27" s="146" t="s">
        <v>103</v>
      </c>
      <c r="B27" s="147"/>
      <c r="C27" s="147"/>
      <c r="D27" s="148"/>
      <c r="E27" s="169" t="s">
        <v>104</v>
      </c>
      <c r="F27" s="170"/>
      <c r="G27" s="170"/>
      <c r="H27" s="170"/>
      <c r="I27" s="170"/>
      <c r="J27" s="171"/>
      <c r="K27" s="152">
        <v>13</v>
      </c>
      <c r="L27" s="153"/>
      <c r="M27" s="160"/>
      <c r="N27" s="161"/>
      <c r="O27" s="161"/>
      <c r="P27" s="161"/>
      <c r="Q27" s="162"/>
    </row>
    <row r="28" spans="1:17" s="15" customFormat="1" ht="23.25" customHeight="1">
      <c r="A28" s="146" t="s">
        <v>84</v>
      </c>
      <c r="B28" s="147"/>
      <c r="C28" s="147"/>
      <c r="D28" s="148"/>
      <c r="E28" s="169" t="s">
        <v>85</v>
      </c>
      <c r="F28" s="170"/>
      <c r="G28" s="170"/>
      <c r="H28" s="170"/>
      <c r="I28" s="170"/>
      <c r="J28" s="171"/>
      <c r="K28" s="152">
        <v>1</v>
      </c>
      <c r="L28" s="153"/>
      <c r="M28" s="160" t="s">
        <v>93</v>
      </c>
      <c r="N28" s="161"/>
      <c r="O28" s="161"/>
      <c r="P28" s="161"/>
      <c r="Q28" s="162"/>
    </row>
    <row r="29" spans="1:17" s="15" customFormat="1" ht="23.25" customHeight="1" thickBot="1">
      <c r="A29" s="149" t="s">
        <v>86</v>
      </c>
      <c r="B29" s="150"/>
      <c r="C29" s="150"/>
      <c r="D29" s="151"/>
      <c r="E29" s="154" t="s">
        <v>88</v>
      </c>
      <c r="F29" s="150"/>
      <c r="G29" s="150"/>
      <c r="H29" s="150"/>
      <c r="I29" s="150"/>
      <c r="J29" s="151"/>
      <c r="K29" s="155">
        <v>13</v>
      </c>
      <c r="L29" s="156"/>
      <c r="M29" s="166" t="s">
        <v>87</v>
      </c>
      <c r="N29" s="167"/>
      <c r="O29" s="167"/>
      <c r="P29" s="167"/>
      <c r="Q29" s="168"/>
    </row>
  </sheetData>
  <mergeCells count="84">
    <mergeCell ref="A11:D18"/>
    <mergeCell ref="A21:D23"/>
    <mergeCell ref="E21:J21"/>
    <mergeCell ref="K21:L21"/>
    <mergeCell ref="M21:Q21"/>
    <mergeCell ref="E22:J22"/>
    <mergeCell ref="K22:L22"/>
    <mergeCell ref="M22:Q22"/>
    <mergeCell ref="M15:Q15"/>
    <mergeCell ref="E16:J16"/>
    <mergeCell ref="K16:L16"/>
    <mergeCell ref="M16:Q16"/>
    <mergeCell ref="K23:L23"/>
    <mergeCell ref="M11:Q11"/>
    <mergeCell ref="E12:J12"/>
    <mergeCell ref="K12:L12"/>
    <mergeCell ref="A10:D10"/>
    <mergeCell ref="E10:J10"/>
    <mergeCell ref="K10:L10"/>
    <mergeCell ref="M10:Q10"/>
    <mergeCell ref="E4:J4"/>
    <mergeCell ref="E5:J5"/>
    <mergeCell ref="K5:L5"/>
    <mergeCell ref="M5:Q5"/>
    <mergeCell ref="A5:D5"/>
    <mergeCell ref="A6:D9"/>
    <mergeCell ref="M6:Q6"/>
    <mergeCell ref="M7:Q7"/>
    <mergeCell ref="E6:J6"/>
    <mergeCell ref="K6:L6"/>
    <mergeCell ref="E7:J7"/>
    <mergeCell ref="K7:L7"/>
    <mergeCell ref="A1:Q1"/>
    <mergeCell ref="M2:Q2"/>
    <mergeCell ref="A4:D4"/>
    <mergeCell ref="K4:L4"/>
    <mergeCell ref="M4:Q4"/>
    <mergeCell ref="K8:L8"/>
    <mergeCell ref="E8:J8"/>
    <mergeCell ref="M8:Q8"/>
    <mergeCell ref="E25:J25"/>
    <mergeCell ref="K25:L25"/>
    <mergeCell ref="M25:Q25"/>
    <mergeCell ref="E9:J9"/>
    <mergeCell ref="K9:L9"/>
    <mergeCell ref="M9:Q9"/>
    <mergeCell ref="E24:J24"/>
    <mergeCell ref="K24:L24"/>
    <mergeCell ref="E17:J17"/>
    <mergeCell ref="K17:L17"/>
    <mergeCell ref="M17:Q17"/>
    <mergeCell ref="E11:J11"/>
    <mergeCell ref="E23:J23"/>
    <mergeCell ref="M14:Q14"/>
    <mergeCell ref="E15:J15"/>
    <mergeCell ref="K15:L15"/>
    <mergeCell ref="K11:L11"/>
    <mergeCell ref="M12:Q12"/>
    <mergeCell ref="M13:Q13"/>
    <mergeCell ref="E14:J14"/>
    <mergeCell ref="K14:L14"/>
    <mergeCell ref="E13:J13"/>
    <mergeCell ref="K13:L13"/>
    <mergeCell ref="M29:Q29"/>
    <mergeCell ref="E28:J28"/>
    <mergeCell ref="K28:L28"/>
    <mergeCell ref="M28:Q28"/>
    <mergeCell ref="M24:Q24"/>
    <mergeCell ref="E27:J27"/>
    <mergeCell ref="K27:L27"/>
    <mergeCell ref="M27:Q27"/>
    <mergeCell ref="M23:Q23"/>
    <mergeCell ref="M26:Q26"/>
    <mergeCell ref="E26:J26"/>
    <mergeCell ref="E18:J18"/>
    <mergeCell ref="K18:L18"/>
    <mergeCell ref="M18:Q18"/>
    <mergeCell ref="A28:D28"/>
    <mergeCell ref="A29:D29"/>
    <mergeCell ref="K26:L26"/>
    <mergeCell ref="E29:J29"/>
    <mergeCell ref="K29:L29"/>
    <mergeCell ref="A24:D26"/>
    <mergeCell ref="A27:D27"/>
  </mergeCells>
  <phoneticPr fontId="2" type="noConversion"/>
  <pageMargins left="0.56999999999999995" right="0.28999999999999998" top="1" bottom="1" header="0.5" footer="0.5"/>
  <pageSetup paperSize="9" scale="88" fitToHeight="0" orientation="landscape" horizontalDpi="300" verticalDpi="300" r:id="rId1"/>
  <headerFooter alignWithMargins="0"/>
  <rowBreaks count="1" manualBreakCount="1">
    <brk id="2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20"/>
  <sheetViews>
    <sheetView view="pageLayout" zoomScaleNormal="100" workbookViewId="0">
      <selection activeCell="A19" sqref="A19:XFD19"/>
    </sheetView>
  </sheetViews>
  <sheetFormatPr defaultRowHeight="13.5"/>
  <cols>
    <col min="1" max="18" width="4.77734375" customWidth="1"/>
  </cols>
  <sheetData>
    <row r="1" spans="1:17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s="14" customFormat="1" ht="25.5">
      <c r="A2" s="14" t="s">
        <v>95</v>
      </c>
      <c r="M2" s="172" t="s">
        <v>20</v>
      </c>
      <c r="N2" s="172"/>
      <c r="O2" s="172"/>
      <c r="P2" s="172"/>
      <c r="Q2" s="172"/>
    </row>
    <row r="3" spans="1:17" ht="4.5" customHeight="1" thickBot="1"/>
    <row r="4" spans="1:17" s="15" customFormat="1" ht="36.75" customHeight="1">
      <c r="A4" s="173" t="s">
        <v>8</v>
      </c>
      <c r="B4" s="174"/>
      <c r="C4" s="174"/>
      <c r="D4" s="174"/>
      <c r="E4" s="177" t="s">
        <v>33</v>
      </c>
      <c r="F4" s="174"/>
      <c r="G4" s="174"/>
      <c r="H4" s="174"/>
      <c r="I4" s="174"/>
      <c r="J4" s="178"/>
      <c r="K4" s="175" t="s">
        <v>32</v>
      </c>
      <c r="L4" s="175"/>
      <c r="M4" s="175" t="s">
        <v>11</v>
      </c>
      <c r="N4" s="175"/>
      <c r="O4" s="175"/>
      <c r="P4" s="175"/>
      <c r="Q4" s="176"/>
    </row>
    <row r="5" spans="1:17" s="15" customFormat="1" ht="23.25" customHeight="1">
      <c r="A5" s="146" t="s">
        <v>90</v>
      </c>
      <c r="B5" s="147"/>
      <c r="C5" s="147"/>
      <c r="D5" s="148"/>
      <c r="E5" s="169" t="s">
        <v>91</v>
      </c>
      <c r="F5" s="170"/>
      <c r="G5" s="170"/>
      <c r="H5" s="170"/>
      <c r="I5" s="170"/>
      <c r="J5" s="171"/>
      <c r="K5" s="152">
        <v>20</v>
      </c>
      <c r="L5" s="153"/>
      <c r="M5" s="160"/>
      <c r="N5" s="161"/>
      <c r="O5" s="161"/>
      <c r="P5" s="161"/>
      <c r="Q5" s="162"/>
    </row>
    <row r="6" spans="1:17" s="15" customFormat="1" ht="23.25" customHeight="1">
      <c r="A6" s="146" t="s">
        <v>48</v>
      </c>
      <c r="B6" s="147"/>
      <c r="C6" s="147"/>
      <c r="D6" s="148"/>
      <c r="E6" s="169" t="s">
        <v>35</v>
      </c>
      <c r="F6" s="170"/>
      <c r="G6" s="170"/>
      <c r="H6" s="170"/>
      <c r="I6" s="170"/>
      <c r="J6" s="171"/>
      <c r="K6" s="152"/>
      <c r="L6" s="153"/>
      <c r="M6" s="160"/>
      <c r="N6" s="161"/>
      <c r="O6" s="161"/>
      <c r="P6" s="161"/>
      <c r="Q6" s="162"/>
    </row>
    <row r="7" spans="1:17" s="15" customFormat="1" ht="23.25" customHeight="1">
      <c r="A7" s="157"/>
      <c r="B7" s="158"/>
      <c r="C7" s="158"/>
      <c r="D7" s="159"/>
      <c r="E7" s="163" t="s">
        <v>67</v>
      </c>
      <c r="F7" s="164"/>
      <c r="G7" s="164"/>
      <c r="H7" s="164"/>
      <c r="I7" s="164"/>
      <c r="J7" s="165"/>
      <c r="K7" s="152">
        <v>4</v>
      </c>
      <c r="L7" s="153"/>
      <c r="M7" s="160"/>
      <c r="N7" s="161"/>
      <c r="O7" s="161"/>
      <c r="P7" s="161"/>
      <c r="Q7" s="162"/>
    </row>
    <row r="8" spans="1:17" s="15" customFormat="1" ht="23.25" customHeight="1">
      <c r="A8" s="157"/>
      <c r="B8" s="158"/>
      <c r="C8" s="158"/>
      <c r="D8" s="159"/>
      <c r="E8" s="163" t="s">
        <v>68</v>
      </c>
      <c r="F8" s="164"/>
      <c r="G8" s="164"/>
      <c r="H8" s="164"/>
      <c r="I8" s="164"/>
      <c r="J8" s="165"/>
      <c r="K8" s="152">
        <v>4</v>
      </c>
      <c r="L8" s="153"/>
      <c r="M8" s="160"/>
      <c r="N8" s="161"/>
      <c r="O8" s="161"/>
      <c r="P8" s="161"/>
      <c r="Q8" s="162"/>
    </row>
    <row r="9" spans="1:17" s="15" customFormat="1" ht="23.25" customHeight="1">
      <c r="A9" s="157"/>
      <c r="B9" s="158"/>
      <c r="C9" s="158"/>
      <c r="D9" s="159"/>
      <c r="E9" s="163" t="s">
        <v>92</v>
      </c>
      <c r="F9" s="164"/>
      <c r="G9" s="164"/>
      <c r="H9" s="164"/>
      <c r="I9" s="164"/>
      <c r="J9" s="165"/>
      <c r="K9" s="152">
        <v>1</v>
      </c>
      <c r="L9" s="153"/>
      <c r="M9" s="160"/>
      <c r="N9" s="161"/>
      <c r="O9" s="161"/>
      <c r="P9" s="161"/>
      <c r="Q9" s="162"/>
    </row>
    <row r="10" spans="1:17" s="15" customFormat="1" ht="23.25" customHeight="1">
      <c r="A10" s="146" t="s">
        <v>70</v>
      </c>
      <c r="B10" s="147"/>
      <c r="C10" s="147"/>
      <c r="D10" s="148"/>
      <c r="E10" s="169" t="s">
        <v>71</v>
      </c>
      <c r="F10" s="170"/>
      <c r="G10" s="170"/>
      <c r="H10" s="170"/>
      <c r="I10" s="170"/>
      <c r="J10" s="171"/>
      <c r="K10" s="152">
        <v>16</v>
      </c>
      <c r="L10" s="153"/>
      <c r="M10" s="160"/>
      <c r="N10" s="161"/>
      <c r="O10" s="161"/>
      <c r="P10" s="161"/>
      <c r="Q10" s="162"/>
    </row>
    <row r="11" spans="1:17" s="15" customFormat="1" ht="23.25" customHeight="1">
      <c r="A11" s="146" t="s">
        <v>72</v>
      </c>
      <c r="B11" s="147"/>
      <c r="C11" s="147"/>
      <c r="D11" s="148"/>
      <c r="E11" s="169" t="s">
        <v>35</v>
      </c>
      <c r="F11" s="170"/>
      <c r="G11" s="170"/>
      <c r="H11" s="170"/>
      <c r="I11" s="170"/>
      <c r="J11" s="171"/>
      <c r="K11" s="152"/>
      <c r="L11" s="153"/>
      <c r="M11" s="160"/>
      <c r="N11" s="161"/>
      <c r="O11" s="161"/>
      <c r="P11" s="161"/>
      <c r="Q11" s="162"/>
    </row>
    <row r="12" spans="1:17" s="15" customFormat="1" ht="23.25" customHeight="1">
      <c r="A12" s="157"/>
      <c r="B12" s="158"/>
      <c r="C12" s="158"/>
      <c r="D12" s="159"/>
      <c r="E12" s="163" t="s">
        <v>73</v>
      </c>
      <c r="F12" s="164"/>
      <c r="G12" s="164"/>
      <c r="H12" s="164"/>
      <c r="I12" s="164"/>
      <c r="J12" s="165"/>
      <c r="K12" s="152">
        <v>4</v>
      </c>
      <c r="L12" s="153"/>
      <c r="M12" s="160"/>
      <c r="N12" s="161"/>
      <c r="O12" s="161"/>
      <c r="P12" s="161"/>
      <c r="Q12" s="162"/>
    </row>
    <row r="13" spans="1:17" s="15" customFormat="1" ht="23.25" customHeight="1">
      <c r="A13" s="157"/>
      <c r="B13" s="158"/>
      <c r="C13" s="158"/>
      <c r="D13" s="159"/>
      <c r="E13" s="163" t="s">
        <v>74</v>
      </c>
      <c r="F13" s="164"/>
      <c r="G13" s="164"/>
      <c r="H13" s="164"/>
      <c r="I13" s="164"/>
      <c r="J13" s="165"/>
      <c r="K13" s="152">
        <v>6</v>
      </c>
      <c r="L13" s="153"/>
      <c r="M13" s="160"/>
      <c r="N13" s="161"/>
      <c r="O13" s="161"/>
      <c r="P13" s="161"/>
      <c r="Q13" s="162"/>
    </row>
    <row r="14" spans="1:17" s="15" customFormat="1" ht="23.25" customHeight="1">
      <c r="A14" s="157"/>
      <c r="B14" s="158"/>
      <c r="C14" s="158"/>
      <c r="D14" s="159"/>
      <c r="E14" s="163" t="s">
        <v>75</v>
      </c>
      <c r="F14" s="164"/>
      <c r="G14" s="164"/>
      <c r="H14" s="164"/>
      <c r="I14" s="164"/>
      <c r="J14" s="165"/>
      <c r="K14" s="152">
        <v>16</v>
      </c>
      <c r="L14" s="153"/>
      <c r="M14" s="160"/>
      <c r="N14" s="161"/>
      <c r="O14" s="161"/>
      <c r="P14" s="161"/>
      <c r="Q14" s="162"/>
    </row>
    <row r="15" spans="1:17" s="15" customFormat="1" ht="23.25" customHeight="1">
      <c r="A15" s="157"/>
      <c r="B15" s="158"/>
      <c r="C15" s="158"/>
      <c r="D15" s="159"/>
      <c r="E15" s="163" t="s">
        <v>76</v>
      </c>
      <c r="F15" s="164"/>
      <c r="G15" s="164"/>
      <c r="H15" s="164"/>
      <c r="I15" s="164"/>
      <c r="J15" s="165"/>
      <c r="K15" s="152">
        <v>32</v>
      </c>
      <c r="L15" s="153"/>
      <c r="M15" s="160"/>
      <c r="N15" s="161"/>
      <c r="O15" s="161"/>
      <c r="P15" s="161"/>
      <c r="Q15" s="162"/>
    </row>
    <row r="16" spans="1:17" s="15" customFormat="1" ht="23.25" customHeight="1">
      <c r="A16" s="157"/>
      <c r="B16" s="158"/>
      <c r="C16" s="158"/>
      <c r="D16" s="159"/>
      <c r="E16" s="163" t="s">
        <v>77</v>
      </c>
      <c r="F16" s="164"/>
      <c r="G16" s="164"/>
      <c r="H16" s="164"/>
      <c r="I16" s="164"/>
      <c r="J16" s="165"/>
      <c r="K16" s="152">
        <v>64</v>
      </c>
      <c r="L16" s="153"/>
      <c r="M16" s="160"/>
      <c r="N16" s="161"/>
      <c r="O16" s="161"/>
      <c r="P16" s="161"/>
      <c r="Q16" s="162"/>
    </row>
    <row r="17" spans="1:17" s="15" customFormat="1" ht="23.25" customHeight="1">
      <c r="A17" s="157"/>
      <c r="B17" s="158"/>
      <c r="C17" s="158"/>
      <c r="D17" s="159"/>
      <c r="E17" s="163" t="s">
        <v>78</v>
      </c>
      <c r="F17" s="164"/>
      <c r="G17" s="164"/>
      <c r="H17" s="164"/>
      <c r="I17" s="164"/>
      <c r="J17" s="165"/>
      <c r="K17" s="152">
        <v>8</v>
      </c>
      <c r="L17" s="153"/>
      <c r="M17" s="160"/>
      <c r="N17" s="161"/>
      <c r="O17" s="161"/>
      <c r="P17" s="161"/>
      <c r="Q17" s="162"/>
    </row>
    <row r="18" spans="1:17" s="15" customFormat="1" ht="23.25" customHeight="1">
      <c r="A18" s="179"/>
      <c r="B18" s="180"/>
      <c r="C18" s="180"/>
      <c r="D18" s="181"/>
      <c r="E18" s="163" t="s">
        <v>79</v>
      </c>
      <c r="F18" s="164"/>
      <c r="G18" s="164"/>
      <c r="H18" s="164"/>
      <c r="I18" s="164"/>
      <c r="J18" s="165"/>
      <c r="K18" s="152">
        <v>8</v>
      </c>
      <c r="L18" s="153"/>
      <c r="M18" s="160"/>
      <c r="N18" s="161"/>
      <c r="O18" s="161"/>
      <c r="P18" s="161"/>
      <c r="Q18" s="162"/>
    </row>
    <row r="19" spans="1:17" s="15" customFormat="1" ht="23.25" customHeight="1">
      <c r="A19" s="182" t="s">
        <v>86</v>
      </c>
      <c r="B19" s="170"/>
      <c r="C19" s="170"/>
      <c r="D19" s="171"/>
      <c r="E19" s="169" t="s">
        <v>100</v>
      </c>
      <c r="F19" s="170"/>
      <c r="G19" s="170"/>
      <c r="H19" s="170"/>
      <c r="I19" s="170"/>
      <c r="J19" s="171"/>
      <c r="K19" s="152">
        <v>3</v>
      </c>
      <c r="L19" s="153"/>
      <c r="M19" s="160"/>
      <c r="N19" s="161"/>
      <c r="O19" s="161"/>
      <c r="P19" s="161"/>
      <c r="Q19" s="162"/>
    </row>
    <row r="20" spans="1:17" s="15" customFormat="1" ht="23.25" customHeight="1" thickBot="1">
      <c r="A20" s="186" t="s">
        <v>96</v>
      </c>
      <c r="B20" s="187"/>
      <c r="C20" s="187"/>
      <c r="D20" s="188"/>
      <c r="E20" s="183" t="s">
        <v>81</v>
      </c>
      <c r="F20" s="184"/>
      <c r="G20" s="184"/>
      <c r="H20" s="184"/>
      <c r="I20" s="184"/>
      <c r="J20" s="185"/>
      <c r="K20" s="155">
        <v>8</v>
      </c>
      <c r="L20" s="156"/>
      <c r="M20" s="166"/>
      <c r="N20" s="167"/>
      <c r="O20" s="167"/>
      <c r="P20" s="167"/>
      <c r="Q20" s="168"/>
    </row>
  </sheetData>
  <mergeCells count="60">
    <mergeCell ref="E20:J20"/>
    <mergeCell ref="K20:L20"/>
    <mergeCell ref="M20:Q20"/>
    <mergeCell ref="A20:D20"/>
    <mergeCell ref="E19:J19"/>
    <mergeCell ref="K19:L19"/>
    <mergeCell ref="E18:J18"/>
    <mergeCell ref="K18:L18"/>
    <mergeCell ref="M18:Q18"/>
    <mergeCell ref="A19:D19"/>
    <mergeCell ref="M19:Q19"/>
    <mergeCell ref="E17:J17"/>
    <mergeCell ref="K17:L17"/>
    <mergeCell ref="M17:Q17"/>
    <mergeCell ref="E16:J16"/>
    <mergeCell ref="K16:L16"/>
    <mergeCell ref="M16:Q16"/>
    <mergeCell ref="K15:L15"/>
    <mergeCell ref="M15:Q15"/>
    <mergeCell ref="E14:J14"/>
    <mergeCell ref="K14:L14"/>
    <mergeCell ref="M14:Q14"/>
    <mergeCell ref="K7:L7"/>
    <mergeCell ref="M10:Q10"/>
    <mergeCell ref="A11:D18"/>
    <mergeCell ref="E11:J11"/>
    <mergeCell ref="K11:L11"/>
    <mergeCell ref="M11:Q11"/>
    <mergeCell ref="E12:J12"/>
    <mergeCell ref="K12:L12"/>
    <mergeCell ref="A10:D10"/>
    <mergeCell ref="E10:J10"/>
    <mergeCell ref="K10:L10"/>
    <mergeCell ref="M12:Q12"/>
    <mergeCell ref="E13:J13"/>
    <mergeCell ref="K13:L13"/>
    <mergeCell ref="M13:Q13"/>
    <mergeCell ref="E15:J15"/>
    <mergeCell ref="A6:D9"/>
    <mergeCell ref="E6:J6"/>
    <mergeCell ref="K6:L6"/>
    <mergeCell ref="M5:Q5"/>
    <mergeCell ref="A5:D5"/>
    <mergeCell ref="E5:J5"/>
    <mergeCell ref="K5:L5"/>
    <mergeCell ref="M6:Q6"/>
    <mergeCell ref="M7:Q7"/>
    <mergeCell ref="E8:J8"/>
    <mergeCell ref="K8:L8"/>
    <mergeCell ref="M8:Q8"/>
    <mergeCell ref="E9:J9"/>
    <mergeCell ref="K9:L9"/>
    <mergeCell ref="M9:Q9"/>
    <mergeCell ref="E7:J7"/>
    <mergeCell ref="A1:Q1"/>
    <mergeCell ref="M2:Q2"/>
    <mergeCell ref="A4:D4"/>
    <mergeCell ref="E4:J4"/>
    <mergeCell ref="K4:L4"/>
    <mergeCell ref="M4:Q4"/>
  </mergeCells>
  <phoneticPr fontId="2" type="noConversion"/>
  <pageMargins left="0.56999999999999995" right="0.28999999999999998" top="1" bottom="1" header="0.5" footer="0.5"/>
  <pageSetup paperSize="9" scale="88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표지</vt:lpstr>
      <vt:lpstr>설계설명서</vt:lpstr>
      <vt:lpstr>설계용역표지</vt:lpstr>
      <vt:lpstr>설계용역내역서</vt:lpstr>
      <vt:lpstr>예정공정표</vt:lpstr>
      <vt:lpstr>1.총괄원가계산서</vt:lpstr>
      <vt:lpstr>2.JSP레스토랑1</vt:lpstr>
      <vt:lpstr>3.JSP레스토랑2</vt:lpstr>
    </vt:vector>
  </TitlesOfParts>
  <Company>방송국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MBC</dc:creator>
  <cp:lastModifiedBy>홍하림</cp:lastModifiedBy>
  <cp:lastPrinted>2018-06-09T03:01:20Z</cp:lastPrinted>
  <dcterms:created xsi:type="dcterms:W3CDTF">2007-04-02T03:50:29Z</dcterms:created>
  <dcterms:modified xsi:type="dcterms:W3CDTF">2018-06-27T09:11:46Z</dcterms:modified>
</cp:coreProperties>
</file>